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owy - realizowane\Suchy Las - ul. Brzask\Przetarg\Do ZP\"/>
    </mc:Choice>
  </mc:AlternateContent>
  <xr:revisionPtr revIDLastSave="0" documentId="13_ncr:1_{27C2F6A0-445A-4CE1-ADF4-F7AB7E1A32CD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Kosztorys" sheetId="1" r:id="rId1"/>
  </sheets>
  <definedNames>
    <definedName name="_xlnm.Print_Area" localSheetId="0">Kosztorys!$A$1:$H$42</definedName>
    <definedName name="_xlnm.Print_Titles" localSheetId="0">Kosztorys!$1:$2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1" l="1"/>
  <c r="G42" i="1"/>
  <c r="H41" i="1"/>
  <c r="G41" i="1"/>
  <c r="G40" i="1"/>
  <c r="H40" i="1" s="1"/>
  <c r="G38" i="1"/>
  <c r="H38" i="1" s="1"/>
  <c r="G37" i="1"/>
  <c r="H37" i="1" s="1"/>
  <c r="G36" i="1"/>
  <c r="H36" i="1" s="1"/>
  <c r="G29" i="1"/>
  <c r="H29" i="1" s="1"/>
  <c r="G28" i="1"/>
  <c r="H28" i="1" s="1"/>
  <c r="G27" i="1"/>
  <c r="H27" i="1" s="1"/>
  <c r="G24" i="1"/>
  <c r="H24" i="1" s="1"/>
  <c r="G10" i="1" l="1"/>
  <c r="H10" i="1" s="1"/>
  <c r="G12" i="1" l="1"/>
  <c r="H12" i="1" s="1"/>
  <c r="G39" i="1" l="1"/>
  <c r="G33" i="1"/>
  <c r="H33" i="1" s="1"/>
  <c r="H39" i="1" l="1"/>
  <c r="G26" i="1"/>
  <c r="H26" i="1" s="1"/>
  <c r="G25" i="1"/>
  <c r="H25" i="1" s="1"/>
  <c r="G21" i="1" l="1"/>
  <c r="H21" i="1" s="1"/>
  <c r="G22" i="1"/>
  <c r="H22" i="1" s="1"/>
  <c r="G23" i="1"/>
  <c r="H23" i="1" s="1"/>
  <c r="G20" i="1" l="1"/>
  <c r="H20" i="1" s="1"/>
  <c r="G19" i="1"/>
  <c r="H19" i="1" s="1"/>
  <c r="G18" i="1"/>
  <c r="H18" i="1" s="1"/>
  <c r="G17" i="1"/>
  <c r="H17" i="1" l="1"/>
  <c r="H30" i="1" s="1"/>
  <c r="G30" i="1"/>
  <c r="G32" i="1"/>
  <c r="H32" i="1" s="1"/>
  <c r="G14" i="1"/>
  <c r="H14" i="1" s="1"/>
  <c r="G9" i="1"/>
  <c r="H9" i="1" s="1"/>
  <c r="G11" i="1"/>
  <c r="H11" i="1" s="1"/>
  <c r="G13" i="1"/>
  <c r="H13" i="1" s="1"/>
  <c r="G8" i="1"/>
  <c r="G5" i="1"/>
  <c r="H5" i="1" s="1"/>
  <c r="G4" i="1"/>
  <c r="G6" i="1" l="1"/>
  <c r="G15" i="1"/>
  <c r="G34" i="1"/>
  <c r="H4" i="1"/>
  <c r="H8" i="1"/>
  <c r="H15" i="1" s="1"/>
  <c r="H6" i="1" l="1"/>
  <c r="H34" i="1"/>
</calcChain>
</file>

<file path=xl/sharedStrings.xml><?xml version="1.0" encoding="utf-8"?>
<sst xmlns="http://schemas.openxmlformats.org/spreadsheetml/2006/main" count="109" uniqueCount="84">
  <si>
    <t>L.p.</t>
  </si>
  <si>
    <t>Opis roboty</t>
  </si>
  <si>
    <t>Ilość</t>
  </si>
  <si>
    <t>Cena jedn.
NETTO</t>
  </si>
  <si>
    <t>Wartość
NETTO</t>
  </si>
  <si>
    <t>Wartość
BRUTTO</t>
  </si>
  <si>
    <t>1.1</t>
  </si>
  <si>
    <t xml:space="preserve">Roboty pomiarowe - pomiary bieżące i powykonawcza inwentaryzacja geodezyjna </t>
  </si>
  <si>
    <t>kpl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</si>
  <si>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</si>
  <si>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t>2.1</t>
  </si>
  <si>
    <t>szt.</t>
  </si>
  <si>
    <t>2.2</t>
  </si>
  <si>
    <t>2.3</t>
  </si>
  <si>
    <t>2.4</t>
  </si>
  <si>
    <t>2.5</t>
  </si>
  <si>
    <t>m</t>
  </si>
  <si>
    <t>2.6</t>
  </si>
  <si>
    <t>3.1</t>
  </si>
  <si>
    <t>3.2</t>
  </si>
  <si>
    <t>3.3</t>
  </si>
  <si>
    <t>3.4</t>
  </si>
  <si>
    <t>5</t>
  </si>
  <si>
    <t>5.1</t>
  </si>
  <si>
    <t xml:space="preserve">RAZEM: </t>
  </si>
  <si>
    <t>Roboty w zakresie przygotowania terenu pod budowę.
Cena zawiera: roboty przygotowawcze, rozbiórkowe, roboty ziemne, wywóz i utylizację materiałów (łącznie z opłatą za utylizację), wywóz gruntu łącznie z opłatą za utylizację oraz wszystkie niezbędne prace do wykonania zadania.</t>
  </si>
  <si>
    <t>Razem roboty przygotowawcze:</t>
  </si>
  <si>
    <t>Roboty brukarskie (krawężniki, obrzeża, oporniki) i roboty w zakresie wykonania nawierzchni (jezdnia, chodnik, wjazdy, zjazdy)
Cena zawiera: roboty przygotowawcze, ustawienie krawężnika/opornika/obrzeża na ławie betonowej, roboty ziemne (wykopy, nasypy) wykonanie koryta, oczyszczenie 
i skropienie warstw konstrukcyjnych, wykonanie poszczególnych warstw konstrukcyjnych podbudowy i nawierzchni, ścieków,  regulację zaworów, studni i skrzynek (do regulacji włazów 
i wpustów deszczowych należy zastosować elementy z tworzywa sztucznego) oraz wszystkie niezbędne prace do wykonania zadania. Cena zawiera również koszty niezbędnych ujętych 
w specyfikacjach technicznych  badań.</t>
  </si>
  <si>
    <t>Jedn.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</si>
  <si>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</si>
  <si>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</si>
  <si>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</si>
  <si>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</si>
  <si>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</si>
  <si>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</si>
  <si>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</si>
  <si>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</si>
  <si>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</si>
  <si>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</t>
  </si>
  <si>
    <t>4</t>
  </si>
  <si>
    <t>4.1</t>
  </si>
  <si>
    <t>4.2</t>
  </si>
  <si>
    <t>Wprowadzenie oznakowania pionowego i poziomego zgodnie z projektem stałej organizacji ruchu</t>
  </si>
  <si>
    <t>5.2</t>
  </si>
  <si>
    <t>5.3</t>
  </si>
  <si>
    <t>Wykonanie kanału z rur PVC DN 315mm o sztywności obwodowej SN8</t>
  </si>
  <si>
    <t>Razem roboty w zakresie wprowadzenia oznakowania,oświetlenia drogowego:</t>
  </si>
  <si>
    <t>Oznakowanie pionowe, poziome, oświetlenie drogowe
Cena zawiera: roboty przygotowawcze, ziemne, montażowe oraz wszystkie niezbędne prace i materiały do wykonania zadania wraz z utylizacją demontowanych elementów.</t>
  </si>
  <si>
    <r>
      <t xml:space="preserve">montaż palisadki z elementów bet. </t>
    </r>
    <r>
      <rPr>
        <sz val="10"/>
        <rFont val="Calibri"/>
        <family val="2"/>
        <charset val="238"/>
      </rPr>
      <t>Ø20cm wys. 100cm</t>
    </r>
  </si>
  <si>
    <t>Razem roboty brukarskie i nawierzchniowe w ulicy Brzask :</t>
  </si>
  <si>
    <t>1.2</t>
  </si>
  <si>
    <t>Roboty wykończeniowe</t>
  </si>
  <si>
    <t>Razem roboty wykończeniowe:</t>
  </si>
  <si>
    <r>
      <t xml:space="preserve">Przełożenie węzła hydrantu podziemnego </t>
    </r>
    <r>
      <rPr>
        <sz val="10"/>
        <rFont val="Calibri"/>
        <family val="2"/>
        <charset val="238"/>
      </rPr>
      <t>Ø80mm</t>
    </r>
  </si>
  <si>
    <t>Roboty rozbiórkowe (nawierzchnie, podbudowy, betony, krawężniki, oporniki, chodnik, humus, itp.)</t>
  </si>
  <si>
    <t>Budowa betonowych studzienek ściekowych ulicznych betonowych z osadnikiem Ø 500 mm z wpustem ulicznym klasy D400</t>
  </si>
  <si>
    <t>Wykonanie prób szczelności kanalizacji deszczowej o średnicy nominalnej DN 315</t>
  </si>
  <si>
    <t>Wykonanie inspekcji TV kanalizacji deszczowej o średnicy nominalnej DN 315</t>
  </si>
  <si>
    <t>Razem roboty w zakresie budowy kanalizacji deszczowej i sanitarnej:</t>
  </si>
  <si>
    <t>Roboty w zakresie budowy kanalizacji deszczowej i sanitarnej. 
Cena zawiera: roboty przygotowawcze, rozbiórkowe, roboty ziemne, umocnienie wykopu, zabezpieczenie istniejących urządzeń, podsypkę i obsypkę rur kanału/przykanalików/studni, wymianę gruntu, odwodnienie wykopu, wywóz nadmiaru gruntu łącznie z utylizacją, próby szczelności, wiercenie otworów w istniejący studniach oraz wszystkie niezbędne prace do wykonania zadania. 
Cena zawiera również koszty niezbędnych ujętych w specyfikacjach technicznych  badań.</t>
  </si>
  <si>
    <t>Wykonanie przykanalika KD z rur PVC  o średnicy Ø 200 mm o sztywności obwodowej SN 8</t>
  </si>
  <si>
    <t>Wykonanie przykanalika KS z rur PVC  o średnicy Ø 160 mm o sztywności obwodowej SN 8 (do granicy działki)</t>
  </si>
  <si>
    <t>2.7</t>
  </si>
  <si>
    <t>Budowa studni rewizyjnych z kręgów betonowych Ø 1000 na płytach żelbetowych gr. 15cm wraz z włazami żeliwnymi</t>
  </si>
  <si>
    <t>Krawężniki betonowe wystające 15x30x100 na na ławie betonowej C 12/15 z oporem</t>
  </si>
  <si>
    <t>Krawężniki betonowe obniżone najazdowe 15x22x100 na ławie betonowej C 12/15 z oporem</t>
  </si>
  <si>
    <t>Krawężniki betonowe wtopione 12x25x100 na ławie betonowej C 12/15 z oporem</t>
  </si>
  <si>
    <t>Obrzeża betonowe 8x30x100 na ławie betonowej C 12/15 z oporem</t>
  </si>
  <si>
    <t>Konstrukcja jezdni - podbudowa z kruszywa łamanego stabilizowanego mechanicznie 0/63 mm gr. 15cm</t>
  </si>
  <si>
    <t>Konstrukcja jezdni - nawierzchnia z betonowej kostki brukowej szarej gr. 8cm na podsypce cem.-piask. gr. 3cm</t>
  </si>
  <si>
    <t>Konstrukcja zjazdów - podbudowa betonowa C8/10 gr. 20cm</t>
  </si>
  <si>
    <t>Konstrukcja zjazdów - nawierzchnia z betonowej kostki brukowej grafitowej gr. 8cm na podsypce cem.-piask. gr. 3cm</t>
  </si>
  <si>
    <t>Konstrukcja chodnika - podbudowa betonowa C8/10 gr. 15cm</t>
  </si>
  <si>
    <t>Konstrukcja chodnika - nawierzchnia z betonowej kostki brukowej czerwonej gr. 8cm na podsypce cem.-piask. gr. 3cm</t>
  </si>
  <si>
    <t>Konstrukcja zabruków - podbudowa betonowa C8/10 gr. 15cm</t>
  </si>
  <si>
    <t>Konstrukcja zabruków - nawierzchnia z betonowej kostki brukowej szarej gr. 8cm na podsypce cem.-piask. gr. 3cm</t>
  </si>
  <si>
    <t>5.4</t>
  </si>
  <si>
    <t>5.5</t>
  </si>
  <si>
    <t>Budowa oświetlenia ulicznego</t>
  </si>
  <si>
    <t>Regulacja istniejących studni kanalizacyjnych oraz teletechnicznych</t>
  </si>
  <si>
    <t>Regulacja pionowa zasów/zaworów wodociagowych i gazowych</t>
  </si>
  <si>
    <t>Humusowanie skarp oraz powierzchni plantowań z obsianiem trawą przy grubości ziemi urodzajnej 20 cm</t>
  </si>
  <si>
    <t>Odtworzenie punktów osnowy geodezyjnej</t>
  </si>
  <si>
    <r>
      <rPr>
        <b/>
        <sz val="10"/>
        <rFont val="Calibri"/>
        <family val="2"/>
        <charset val="238"/>
        <scheme val="minor"/>
      </rPr>
      <t>Kosztorys ofertowy</t>
    </r>
    <r>
      <rPr>
        <sz val="10"/>
        <rFont val="Calibri"/>
        <family val="2"/>
        <charset val="238"/>
        <scheme val="minor"/>
      </rPr>
      <t xml:space="preserve">
</t>
    </r>
    <r>
      <rPr>
        <b/>
        <i/>
        <sz val="10"/>
        <rFont val="Calibri"/>
        <family val="2"/>
        <charset val="238"/>
        <scheme val="minor"/>
      </rPr>
      <t xml:space="preserve">
„Przebudowa ulicy Brzask w Suchym Lesie, gmina Suchy Las”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</si>
</sst>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0"/>
      <name val="Arial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4" fontId="4" fillId="0" borderId="1" xfId="2" applyFont="1" applyBorder="1" applyAlignment="1">
      <alignment vertical="center" wrapText="1"/>
    </xf>
    <xf numFmtId="44" fontId="4" fillId="0" borderId="1" xfId="2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49" fontId="4" fillId="0" borderId="3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right" vertical="center" wrapText="1"/>
    </xf>
    <xf numFmtId="44" fontId="4" fillId="5" borderId="1" xfId="2" applyFont="1" applyFill="1" applyBorder="1" applyAlignment="1">
      <alignment horizontal="center" vertical="center" wrapText="1"/>
    </xf>
    <xf numFmtId="44" fontId="5" fillId="4" borderId="1" xfId="2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left" vertical="center" wrapText="1"/>
    </xf>
  </cellXfs>
  <cellStyles count="3">
    <cellStyle name="Normalny" xfId="0" builtinId="0"/>
    <cellStyle name="Normalny_KI_2012_SIECI" xfId="1" xr:uid="{00000000-0005-0000-0000-000001000000}"/>
    <cellStyle name="Walutowy" xfId="2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tabSelected="1" view="pageBreakPreview" zoomScaleNormal="100" zoomScaleSheetLayoutView="100" workbookViewId="0">
      <selection activeCell="A2" sqref="A2"/>
    </sheetView>
  </sheetViews>
  <sheetFormatPr defaultColWidth="9.140625" defaultRowHeight="12.75" x14ac:dyDescent="0.2"/>
  <cols>
    <col min="1" max="1" width="4.28515625" style="10" customWidth="1"/>
    <col min="2" max="2" width="5.42578125" style="8" hidden="1" customWidth="1"/>
    <col min="3" max="3" width="97.5703125" style="8" customWidth="1"/>
    <col min="4" max="4" width="6" style="8" customWidth="1"/>
    <col min="5" max="5" width="9.140625" style="11"/>
    <col min="6" max="6" width="13.42578125" style="8" customWidth="1"/>
    <col min="7" max="8" width="14.5703125" style="13" customWidth="1"/>
    <col min="9" max="9" width="49.140625" style="8" customWidth="1"/>
    <col min="10" max="16384" width="9.140625" style="8"/>
  </cols>
  <sheetData>
    <row r="1" spans="1:8" s="6" customFormat="1" ht="42" customHeight="1" x14ac:dyDescent="0.2">
      <c r="A1" s="24" t="s">
        <v>83</v>
      </c>
      <c r="B1" s="24"/>
      <c r="C1" s="24"/>
      <c r="D1" s="24"/>
      <c r="E1" s="24"/>
      <c r="F1" s="24"/>
      <c r="G1" s="24"/>
      <c r="H1" s="24"/>
    </row>
    <row r="2" spans="1:8" s="7" customFormat="1" ht="25.5" x14ac:dyDescent="0.2">
      <c r="A2" s="14" t="s">
        <v>0</v>
      </c>
      <c r="B2" s="15"/>
      <c r="C2" s="15" t="s">
        <v>1</v>
      </c>
      <c r="D2" s="16" t="s">
        <v>28</v>
      </c>
      <c r="E2" s="17" t="s">
        <v>2</v>
      </c>
      <c r="F2" s="16" t="s">
        <v>3</v>
      </c>
      <c r="G2" s="17" t="s">
        <v>4</v>
      </c>
      <c r="H2" s="17" t="s">
        <v>5</v>
      </c>
    </row>
    <row r="3" spans="1:8" ht="44.25" customHeight="1" x14ac:dyDescent="0.2">
      <c r="A3" s="18">
        <v>1</v>
      </c>
      <c r="B3" s="26" t="s">
        <v>25</v>
      </c>
      <c r="C3" s="26"/>
      <c r="D3" s="26"/>
      <c r="E3" s="26"/>
      <c r="F3" s="26"/>
      <c r="G3" s="26"/>
      <c r="H3" s="26"/>
    </row>
    <row r="4" spans="1:8" ht="18" customHeight="1" x14ac:dyDescent="0.2">
      <c r="A4" s="9" t="s">
        <v>6</v>
      </c>
      <c r="B4" s="1">
        <v>1</v>
      </c>
      <c r="C4" s="2" t="s">
        <v>7</v>
      </c>
      <c r="D4" s="2" t="s">
        <v>8</v>
      </c>
      <c r="E4" s="3">
        <v>1</v>
      </c>
      <c r="F4" s="4"/>
      <c r="G4" s="5">
        <f>ROUND((E4*F4),2)</f>
        <v>0</v>
      </c>
      <c r="H4" s="5">
        <f>ROUND((G4*(1.23)),2)</f>
        <v>0</v>
      </c>
    </row>
    <row r="5" spans="1:8" ht="18" customHeight="1" x14ac:dyDescent="0.2">
      <c r="A5" s="9" t="s">
        <v>50</v>
      </c>
      <c r="B5" s="1">
        <v>2</v>
      </c>
      <c r="C5" s="2" t="s">
        <v>54</v>
      </c>
      <c r="D5" s="2" t="s">
        <v>9</v>
      </c>
      <c r="E5" s="3">
        <v>1009</v>
      </c>
      <c r="F5" s="4"/>
      <c r="G5" s="5">
        <f t="shared" ref="G5" si="0">ROUND((E5*F5),2)</f>
        <v>0</v>
      </c>
      <c r="H5" s="5">
        <f t="shared" ref="H5:H14" si="1">ROUND((G5*(1.23)),2)</f>
        <v>0</v>
      </c>
    </row>
    <row r="6" spans="1:8" ht="18" customHeight="1" x14ac:dyDescent="0.2">
      <c r="A6" s="27" t="s">
        <v>26</v>
      </c>
      <c r="B6" s="27"/>
      <c r="C6" s="27"/>
      <c r="D6" s="27"/>
      <c r="E6" s="27"/>
      <c r="F6" s="27"/>
      <c r="G6" s="19">
        <f>SUM(G4:G5)</f>
        <v>0</v>
      </c>
      <c r="H6" s="19">
        <f>SUM(H4:H5)</f>
        <v>0</v>
      </c>
    </row>
    <row r="7" spans="1:8" ht="57.75" customHeight="1" x14ac:dyDescent="0.2">
      <c r="A7" s="18">
        <v>2</v>
      </c>
      <c r="B7" s="26" t="s">
        <v>59</v>
      </c>
      <c r="C7" s="26"/>
      <c r="D7" s="26"/>
      <c r="E7" s="26"/>
      <c r="F7" s="26"/>
      <c r="G7" s="26"/>
      <c r="H7" s="26"/>
    </row>
    <row r="8" spans="1:8" ht="19.5" customHeight="1" x14ac:dyDescent="0.2">
      <c r="A8" s="9" t="s">
        <v>10</v>
      </c>
      <c r="B8" s="1">
        <v>1</v>
      </c>
      <c r="C8" s="2" t="s">
        <v>63</v>
      </c>
      <c r="D8" s="2" t="s">
        <v>11</v>
      </c>
      <c r="E8" s="3">
        <v>3</v>
      </c>
      <c r="F8" s="4"/>
      <c r="G8" s="5">
        <f t="shared" ref="G8" si="2">ROUND((E8*F8),2)</f>
        <v>0</v>
      </c>
      <c r="H8" s="5">
        <f t="shared" si="1"/>
        <v>0</v>
      </c>
    </row>
    <row r="9" spans="1:8" ht="19.5" customHeight="1" x14ac:dyDescent="0.2">
      <c r="A9" s="9" t="s">
        <v>12</v>
      </c>
      <c r="B9" s="1"/>
      <c r="C9" s="2" t="s">
        <v>55</v>
      </c>
      <c r="D9" s="2" t="s">
        <v>11</v>
      </c>
      <c r="E9" s="3">
        <v>3</v>
      </c>
      <c r="F9" s="4"/>
      <c r="G9" s="5">
        <f t="shared" ref="G9:G13" si="3">ROUND((E9*F9),2)</f>
        <v>0</v>
      </c>
      <c r="H9" s="5">
        <f t="shared" si="1"/>
        <v>0</v>
      </c>
    </row>
    <row r="10" spans="1:8" ht="19.5" customHeight="1" x14ac:dyDescent="0.2">
      <c r="A10" s="9" t="s">
        <v>13</v>
      </c>
      <c r="B10" s="1"/>
      <c r="C10" s="2" t="s">
        <v>61</v>
      </c>
      <c r="D10" s="2" t="s">
        <v>16</v>
      </c>
      <c r="E10" s="3">
        <v>27.34</v>
      </c>
      <c r="F10" s="4"/>
      <c r="G10" s="5">
        <f t="shared" ref="G10" si="4">ROUND((E10*F10),2)</f>
        <v>0</v>
      </c>
      <c r="H10" s="5">
        <f t="shared" ref="H10" si="5">ROUND((G10*(1.23)),2)</f>
        <v>0</v>
      </c>
    </row>
    <row r="11" spans="1:8" ht="19.5" customHeight="1" x14ac:dyDescent="0.2">
      <c r="A11" s="9" t="s">
        <v>14</v>
      </c>
      <c r="B11" s="1"/>
      <c r="C11" s="2" t="s">
        <v>60</v>
      </c>
      <c r="D11" s="2" t="s">
        <v>16</v>
      </c>
      <c r="E11" s="3">
        <v>8.25</v>
      </c>
      <c r="F11" s="4"/>
      <c r="G11" s="5">
        <f t="shared" si="3"/>
        <v>0</v>
      </c>
      <c r="H11" s="5">
        <f t="shared" si="1"/>
        <v>0</v>
      </c>
    </row>
    <row r="12" spans="1:8" ht="19.5" customHeight="1" x14ac:dyDescent="0.2">
      <c r="A12" s="9" t="s">
        <v>15</v>
      </c>
      <c r="B12" s="1"/>
      <c r="C12" s="2" t="s">
        <v>45</v>
      </c>
      <c r="D12" s="2" t="s">
        <v>16</v>
      </c>
      <c r="E12" s="3">
        <v>69.59</v>
      </c>
      <c r="F12" s="4"/>
      <c r="G12" s="5">
        <f t="shared" ref="G12" si="6">ROUND((E12*F12),2)</f>
        <v>0</v>
      </c>
      <c r="H12" s="5">
        <f t="shared" ref="H12" si="7">ROUND((G12*(1.23)),2)</f>
        <v>0</v>
      </c>
    </row>
    <row r="13" spans="1:8" ht="19.5" customHeight="1" x14ac:dyDescent="0.2">
      <c r="A13" s="9" t="s">
        <v>17</v>
      </c>
      <c r="B13" s="1"/>
      <c r="C13" s="2" t="s">
        <v>56</v>
      </c>
      <c r="D13" s="2" t="s">
        <v>16</v>
      </c>
      <c r="E13" s="3">
        <v>50</v>
      </c>
      <c r="F13" s="4"/>
      <c r="G13" s="5">
        <f t="shared" si="3"/>
        <v>0</v>
      </c>
      <c r="H13" s="5">
        <f t="shared" si="1"/>
        <v>0</v>
      </c>
    </row>
    <row r="14" spans="1:8" ht="19.5" customHeight="1" x14ac:dyDescent="0.2">
      <c r="A14" s="9" t="s">
        <v>62</v>
      </c>
      <c r="B14" s="1"/>
      <c r="C14" s="2" t="s">
        <v>57</v>
      </c>
      <c r="D14" s="2" t="s">
        <v>16</v>
      </c>
      <c r="E14" s="3">
        <v>50</v>
      </c>
      <c r="F14" s="4"/>
      <c r="G14" s="5">
        <f t="shared" ref="G14" si="8">ROUND((E14*F14),2)</f>
        <v>0</v>
      </c>
      <c r="H14" s="5">
        <f t="shared" si="1"/>
        <v>0</v>
      </c>
    </row>
    <row r="15" spans="1:8" ht="18" customHeight="1" x14ac:dyDescent="0.2">
      <c r="A15" s="27" t="s">
        <v>58</v>
      </c>
      <c r="B15" s="27"/>
      <c r="C15" s="27"/>
      <c r="D15" s="27"/>
      <c r="E15" s="27"/>
      <c r="F15" s="27"/>
      <c r="G15" s="19">
        <f>SUM(G8:G14)</f>
        <v>0</v>
      </c>
      <c r="H15" s="19">
        <f>SUM(H8:H14)</f>
        <v>0</v>
      </c>
    </row>
    <row r="16" spans="1:8" ht="74.25" customHeight="1" x14ac:dyDescent="0.2">
      <c r="A16" s="18" t="s">
        <v>38</v>
      </c>
      <c r="B16" s="26" t="s">
        <v>27</v>
      </c>
      <c r="C16" s="26"/>
      <c r="D16" s="26"/>
      <c r="E16" s="26"/>
      <c r="F16" s="26"/>
      <c r="G16" s="26"/>
      <c r="H16" s="26"/>
    </row>
    <row r="17" spans="1:8" ht="19.5" customHeight="1" x14ac:dyDescent="0.2">
      <c r="A17" s="9" t="s">
        <v>18</v>
      </c>
      <c r="B17" s="1"/>
      <c r="C17" s="2" t="s">
        <v>64</v>
      </c>
      <c r="D17" s="2" t="s">
        <v>16</v>
      </c>
      <c r="E17" s="3">
        <v>110.34</v>
      </c>
      <c r="F17" s="4"/>
      <c r="G17" s="5">
        <f t="shared" ref="G17:G20" si="9">ROUND((E17*F17),2)</f>
        <v>0</v>
      </c>
      <c r="H17" s="5">
        <f t="shared" ref="H17:H24" si="10">ROUND((G17*(1.23)),2)</f>
        <v>0</v>
      </c>
    </row>
    <row r="18" spans="1:8" ht="19.5" customHeight="1" x14ac:dyDescent="0.2">
      <c r="A18" s="9" t="s">
        <v>19</v>
      </c>
      <c r="B18" s="1"/>
      <c r="C18" s="2" t="s">
        <v>65</v>
      </c>
      <c r="D18" s="2" t="s">
        <v>16</v>
      </c>
      <c r="E18" s="3">
        <v>137.77000000000001</v>
      </c>
      <c r="F18" s="4"/>
      <c r="G18" s="5">
        <f t="shared" si="9"/>
        <v>0</v>
      </c>
      <c r="H18" s="5">
        <f t="shared" si="10"/>
        <v>0</v>
      </c>
    </row>
    <row r="19" spans="1:8" ht="19.5" customHeight="1" x14ac:dyDescent="0.2">
      <c r="A19" s="9" t="s">
        <v>20</v>
      </c>
      <c r="B19" s="1"/>
      <c r="C19" s="2" t="s">
        <v>66</v>
      </c>
      <c r="D19" s="2" t="s">
        <v>16</v>
      </c>
      <c r="E19" s="3">
        <v>37.32</v>
      </c>
      <c r="F19" s="4"/>
      <c r="G19" s="5">
        <f t="shared" si="9"/>
        <v>0</v>
      </c>
      <c r="H19" s="5">
        <f t="shared" si="10"/>
        <v>0</v>
      </c>
    </row>
    <row r="20" spans="1:8" ht="19.5" customHeight="1" x14ac:dyDescent="0.2">
      <c r="A20" s="9" t="s">
        <v>21</v>
      </c>
      <c r="B20" s="1"/>
      <c r="C20" s="2" t="s">
        <v>67</v>
      </c>
      <c r="D20" s="2" t="s">
        <v>16</v>
      </c>
      <c r="E20" s="3">
        <v>157</v>
      </c>
      <c r="F20" s="4"/>
      <c r="G20" s="5">
        <f t="shared" si="9"/>
        <v>0</v>
      </c>
      <c r="H20" s="5">
        <f t="shared" si="10"/>
        <v>0</v>
      </c>
    </row>
    <row r="21" spans="1:8" ht="19.5" customHeight="1" x14ac:dyDescent="0.2">
      <c r="A21" s="9" t="s">
        <v>29</v>
      </c>
      <c r="B21" s="1"/>
      <c r="C21" s="2" t="s">
        <v>48</v>
      </c>
      <c r="D21" s="2" t="s">
        <v>16</v>
      </c>
      <c r="E21" s="3">
        <v>13.5</v>
      </c>
      <c r="F21" s="4"/>
      <c r="G21" s="5">
        <f t="shared" ref="G21:G24" si="11">ROUND((E21*F21),2)</f>
        <v>0</v>
      </c>
      <c r="H21" s="5">
        <f t="shared" si="10"/>
        <v>0</v>
      </c>
    </row>
    <row r="22" spans="1:8" ht="19.5" customHeight="1" x14ac:dyDescent="0.2">
      <c r="A22" s="9" t="s">
        <v>30</v>
      </c>
      <c r="B22" s="1"/>
      <c r="C22" s="2" t="s">
        <v>68</v>
      </c>
      <c r="D22" s="2" t="s">
        <v>9</v>
      </c>
      <c r="E22" s="3">
        <v>620.79</v>
      </c>
      <c r="F22" s="4"/>
      <c r="G22" s="5">
        <f t="shared" si="11"/>
        <v>0</v>
      </c>
      <c r="H22" s="5">
        <f t="shared" si="10"/>
        <v>0</v>
      </c>
    </row>
    <row r="23" spans="1:8" ht="19.5" customHeight="1" x14ac:dyDescent="0.2">
      <c r="A23" s="9" t="s">
        <v>31</v>
      </c>
      <c r="B23" s="1"/>
      <c r="C23" s="2" t="s">
        <v>69</v>
      </c>
      <c r="D23" s="2" t="s">
        <v>9</v>
      </c>
      <c r="E23" s="3">
        <v>620.79</v>
      </c>
      <c r="F23" s="4"/>
      <c r="G23" s="5">
        <f t="shared" si="11"/>
        <v>0</v>
      </c>
      <c r="H23" s="5">
        <f t="shared" si="10"/>
        <v>0</v>
      </c>
    </row>
    <row r="24" spans="1:8" ht="19.5" customHeight="1" x14ac:dyDescent="0.2">
      <c r="A24" s="9" t="s">
        <v>32</v>
      </c>
      <c r="B24" s="1"/>
      <c r="C24" s="2" t="s">
        <v>70</v>
      </c>
      <c r="D24" s="2" t="s">
        <v>9</v>
      </c>
      <c r="E24" s="3">
        <v>45.6</v>
      </c>
      <c r="F24" s="4"/>
      <c r="G24" s="5">
        <f t="shared" si="11"/>
        <v>0</v>
      </c>
      <c r="H24" s="5">
        <f t="shared" si="10"/>
        <v>0</v>
      </c>
    </row>
    <row r="25" spans="1:8" ht="19.5" customHeight="1" x14ac:dyDescent="0.2">
      <c r="A25" s="9" t="s">
        <v>33</v>
      </c>
      <c r="B25" s="1"/>
      <c r="C25" s="2" t="s">
        <v>71</v>
      </c>
      <c r="D25" s="2" t="s">
        <v>9</v>
      </c>
      <c r="E25" s="3">
        <v>45.6</v>
      </c>
      <c r="F25" s="4"/>
      <c r="G25" s="5">
        <f>ROUND((E25*F25),2)</f>
        <v>0</v>
      </c>
      <c r="H25" s="5">
        <f t="shared" ref="H25" si="12">ROUND((G25*(1.23)),2)</f>
        <v>0</v>
      </c>
    </row>
    <row r="26" spans="1:8" ht="19.5" customHeight="1" x14ac:dyDescent="0.2">
      <c r="A26" s="9" t="s">
        <v>34</v>
      </c>
      <c r="B26" s="1"/>
      <c r="C26" s="2" t="s">
        <v>72</v>
      </c>
      <c r="D26" s="2" t="s">
        <v>9</v>
      </c>
      <c r="E26" s="3">
        <v>273.77999999999997</v>
      </c>
      <c r="F26" s="4"/>
      <c r="G26" s="5">
        <f>ROUND((E26*F26),2)</f>
        <v>0</v>
      </c>
      <c r="H26" s="5">
        <f t="shared" ref="H26" si="13">ROUND((G26*(1.23)),2)</f>
        <v>0</v>
      </c>
    </row>
    <row r="27" spans="1:8" ht="19.5" customHeight="1" x14ac:dyDescent="0.2">
      <c r="A27" s="9" t="s">
        <v>35</v>
      </c>
      <c r="B27" s="1"/>
      <c r="C27" s="2" t="s">
        <v>73</v>
      </c>
      <c r="D27" s="2" t="s">
        <v>9</v>
      </c>
      <c r="E27" s="3">
        <v>273.77999999999997</v>
      </c>
      <c r="F27" s="4"/>
      <c r="G27" s="5">
        <f>ROUND((E27*F27),2)</f>
        <v>0</v>
      </c>
      <c r="H27" s="5">
        <f t="shared" ref="H27:H29" si="14">ROUND((G27*(1.23)),2)</f>
        <v>0</v>
      </c>
    </row>
    <row r="28" spans="1:8" ht="19.5" customHeight="1" x14ac:dyDescent="0.2">
      <c r="A28" s="9" t="s">
        <v>36</v>
      </c>
      <c r="B28" s="1"/>
      <c r="C28" s="2" t="s">
        <v>74</v>
      </c>
      <c r="D28" s="2" t="s">
        <v>9</v>
      </c>
      <c r="E28" s="3">
        <v>5.44</v>
      </c>
      <c r="F28" s="4"/>
      <c r="G28" s="5">
        <f>ROUND((E28*F28),2)</f>
        <v>0</v>
      </c>
      <c r="H28" s="5">
        <f t="shared" si="14"/>
        <v>0</v>
      </c>
    </row>
    <row r="29" spans="1:8" ht="19.5" customHeight="1" x14ac:dyDescent="0.2">
      <c r="A29" s="9" t="s">
        <v>37</v>
      </c>
      <c r="B29" s="1"/>
      <c r="C29" s="2" t="s">
        <v>75</v>
      </c>
      <c r="D29" s="2" t="s">
        <v>9</v>
      </c>
      <c r="E29" s="3">
        <v>5.44</v>
      </c>
      <c r="F29" s="4"/>
      <c r="G29" s="5">
        <f>ROUND((E29*F29),2)</f>
        <v>0</v>
      </c>
      <c r="H29" s="5">
        <f t="shared" si="14"/>
        <v>0</v>
      </c>
    </row>
    <row r="30" spans="1:8" ht="18" customHeight="1" x14ac:dyDescent="0.2">
      <c r="A30" s="27" t="s">
        <v>49</v>
      </c>
      <c r="B30" s="27"/>
      <c r="C30" s="27"/>
      <c r="D30" s="27"/>
      <c r="E30" s="27"/>
      <c r="F30" s="27"/>
      <c r="G30" s="19">
        <f>SUM(G17:G29)</f>
        <v>0</v>
      </c>
      <c r="H30" s="19">
        <f>SUM(H17:H29)</f>
        <v>0</v>
      </c>
    </row>
    <row r="31" spans="1:8" ht="28.5" customHeight="1" x14ac:dyDescent="0.2">
      <c r="A31" s="18" t="s">
        <v>39</v>
      </c>
      <c r="B31" s="26" t="s">
        <v>47</v>
      </c>
      <c r="C31" s="26"/>
      <c r="D31" s="26"/>
      <c r="E31" s="26"/>
      <c r="F31" s="26"/>
      <c r="G31" s="26"/>
      <c r="H31" s="26"/>
    </row>
    <row r="32" spans="1:8" ht="19.149999999999999" customHeight="1" x14ac:dyDescent="0.2">
      <c r="A32" s="9" t="s">
        <v>40</v>
      </c>
      <c r="B32" s="1"/>
      <c r="C32" s="2" t="s">
        <v>78</v>
      </c>
      <c r="D32" s="2" t="s">
        <v>8</v>
      </c>
      <c r="E32" s="3">
        <v>1</v>
      </c>
      <c r="F32" s="4"/>
      <c r="G32" s="5">
        <f t="shared" ref="G32" si="15">ROUND((E32*F32),2)</f>
        <v>0</v>
      </c>
      <c r="H32" s="5">
        <f t="shared" ref="H32:H33" si="16">ROUND((G32*(1.23)),2)</f>
        <v>0</v>
      </c>
    </row>
    <row r="33" spans="1:8" ht="18" customHeight="1" x14ac:dyDescent="0.2">
      <c r="A33" s="9" t="s">
        <v>41</v>
      </c>
      <c r="B33" s="1"/>
      <c r="C33" s="2" t="s">
        <v>42</v>
      </c>
      <c r="D33" s="2" t="s">
        <v>8</v>
      </c>
      <c r="E33" s="3">
        <v>1</v>
      </c>
      <c r="F33" s="4"/>
      <c r="G33" s="5">
        <f t="shared" ref="G33" si="17">ROUND((E33*F33),2)</f>
        <v>0</v>
      </c>
      <c r="H33" s="5">
        <f t="shared" si="16"/>
        <v>0</v>
      </c>
    </row>
    <row r="34" spans="1:8" ht="18" customHeight="1" x14ac:dyDescent="0.2">
      <c r="A34" s="27" t="s">
        <v>46</v>
      </c>
      <c r="B34" s="27"/>
      <c r="C34" s="27"/>
      <c r="D34" s="27"/>
      <c r="E34" s="27"/>
      <c r="F34" s="27"/>
      <c r="G34" s="19">
        <f>SUM(G32:G33)</f>
        <v>0</v>
      </c>
      <c r="H34" s="19">
        <f>SUM(H32:H33)</f>
        <v>0</v>
      </c>
    </row>
    <row r="35" spans="1:8" ht="18" customHeight="1" x14ac:dyDescent="0.2">
      <c r="A35" s="18" t="s">
        <v>22</v>
      </c>
      <c r="B35" s="1"/>
      <c r="C35" s="21" t="s">
        <v>51</v>
      </c>
      <c r="D35" s="22"/>
      <c r="E35" s="22"/>
      <c r="F35" s="22"/>
      <c r="G35" s="22"/>
      <c r="H35" s="23"/>
    </row>
    <row r="36" spans="1:8" ht="18" customHeight="1" x14ac:dyDescent="0.2">
      <c r="A36" s="9" t="s">
        <v>23</v>
      </c>
      <c r="B36" s="1"/>
      <c r="C36" s="2" t="s">
        <v>79</v>
      </c>
      <c r="D36" s="2" t="s">
        <v>8</v>
      </c>
      <c r="E36" s="3">
        <v>1</v>
      </c>
      <c r="F36" s="4"/>
      <c r="G36" s="5">
        <f>ROUND((E36*F36),2)</f>
        <v>0</v>
      </c>
      <c r="H36" s="5">
        <f t="shared" ref="H36:H38" si="18">ROUND((G36*(1.23)),2)</f>
        <v>0</v>
      </c>
    </row>
    <row r="37" spans="1:8" ht="18" customHeight="1" x14ac:dyDescent="0.2">
      <c r="A37" s="9" t="s">
        <v>43</v>
      </c>
      <c r="B37" s="1"/>
      <c r="C37" s="2" t="s">
        <v>80</v>
      </c>
      <c r="D37" s="2" t="s">
        <v>8</v>
      </c>
      <c r="E37" s="3">
        <v>1</v>
      </c>
      <c r="F37" s="4"/>
      <c r="G37" s="5">
        <f>ROUND((E37*F37),2)</f>
        <v>0</v>
      </c>
      <c r="H37" s="5">
        <f t="shared" si="18"/>
        <v>0</v>
      </c>
    </row>
    <row r="38" spans="1:8" ht="18" customHeight="1" x14ac:dyDescent="0.2">
      <c r="A38" s="9" t="s">
        <v>44</v>
      </c>
      <c r="B38" s="1"/>
      <c r="C38" s="2" t="s">
        <v>53</v>
      </c>
      <c r="D38" s="2" t="s">
        <v>8</v>
      </c>
      <c r="E38" s="3">
        <v>1</v>
      </c>
      <c r="F38" s="4"/>
      <c r="G38" s="5">
        <f>ROUND((E38*F38),2)</f>
        <v>0</v>
      </c>
      <c r="H38" s="5">
        <f t="shared" si="18"/>
        <v>0</v>
      </c>
    </row>
    <row r="39" spans="1:8" ht="18" customHeight="1" x14ac:dyDescent="0.2">
      <c r="A39" s="9" t="s">
        <v>76</v>
      </c>
      <c r="B39" s="1"/>
      <c r="C39" s="2" t="s">
        <v>81</v>
      </c>
      <c r="D39" s="2" t="s">
        <v>9</v>
      </c>
      <c r="E39" s="3">
        <v>237.16</v>
      </c>
      <c r="F39" s="4"/>
      <c r="G39" s="5">
        <f>ROUND((E39*F39),2)</f>
        <v>0</v>
      </c>
      <c r="H39" s="5">
        <f t="shared" ref="H39" si="19">ROUND((G39*(1.23)),2)</f>
        <v>0</v>
      </c>
    </row>
    <row r="40" spans="1:8" ht="18" customHeight="1" x14ac:dyDescent="0.2">
      <c r="A40" s="9" t="s">
        <v>77</v>
      </c>
      <c r="B40" s="1"/>
      <c r="C40" s="2" t="s">
        <v>82</v>
      </c>
      <c r="D40" s="2" t="s">
        <v>8</v>
      </c>
      <c r="E40" s="3">
        <v>1</v>
      </c>
      <c r="F40" s="4"/>
      <c r="G40" s="5">
        <f>ROUND((E40*F40),2)</f>
        <v>0</v>
      </c>
      <c r="H40" s="5">
        <f t="shared" ref="H40" si="20">ROUND((G40*(1.23)),2)</f>
        <v>0</v>
      </c>
    </row>
    <row r="41" spans="1:8" ht="18" customHeight="1" x14ac:dyDescent="0.2">
      <c r="A41" s="27" t="s">
        <v>52</v>
      </c>
      <c r="B41" s="27"/>
      <c r="C41" s="27"/>
      <c r="D41" s="27"/>
      <c r="E41" s="27"/>
      <c r="F41" s="27"/>
      <c r="G41" s="19">
        <f>SUM(G36:G40)</f>
        <v>0</v>
      </c>
      <c r="H41" s="19">
        <f>SUM(H36:H40)</f>
        <v>0</v>
      </c>
    </row>
    <row r="42" spans="1:8" ht="19.5" customHeight="1" x14ac:dyDescent="0.2">
      <c r="A42" s="25" t="s">
        <v>24</v>
      </c>
      <c r="B42" s="25"/>
      <c r="C42" s="25"/>
      <c r="D42" s="25"/>
      <c r="E42" s="25"/>
      <c r="F42" s="25"/>
      <c r="G42" s="20">
        <f>SUM(G41,G34,G30,G15,G6)</f>
        <v>0</v>
      </c>
      <c r="H42" s="20">
        <f>SUM(H41,H6,H15,H30,H34)</f>
        <v>0</v>
      </c>
    </row>
    <row r="43" spans="1:8" x14ac:dyDescent="0.2">
      <c r="F43" s="12"/>
    </row>
  </sheetData>
  <protectedRanges>
    <protectedRange sqref="F3:F41" name="Zakres1"/>
  </protectedRanges>
  <dataConsolidate/>
  <mergeCells count="12">
    <mergeCell ref="C35:H35"/>
    <mergeCell ref="A1:H1"/>
    <mergeCell ref="A42:F42"/>
    <mergeCell ref="B3:H3"/>
    <mergeCell ref="A6:F6"/>
    <mergeCell ref="B7:H7"/>
    <mergeCell ref="A15:F15"/>
    <mergeCell ref="B16:H16"/>
    <mergeCell ref="A30:F30"/>
    <mergeCell ref="B31:H31"/>
    <mergeCell ref="A34:F34"/>
    <mergeCell ref="A41:F41"/>
  </mergeCells>
  <phoneticPr fontId="2" type="noConversion"/>
  <printOptions horizontalCentered="1"/>
  <pageMargins left="0.59055118110236227" right="0.23622047244094491" top="1.1417322834645669" bottom="0.74803149606299213" header="0.31496062992125984" footer="0.31496062992125984"/>
  <pageSetup paperSize="9" scale="60" orientation="portrait" r:id="rId1"/>
  <headerFooter alignWithMargins="0">
    <oddHeader>&amp;L"Przebudowa ulicy Brzask w Suchym Lesie, gmina Suchy Las"</oddHeader>
    <oddFooter>&amp;C&amp;"Calibri,Pogrubiony"Strona &amp;P</oddFooter>
  </headerFooter>
  <ignoredErrors>
    <ignoredError sqref="A29" twoDigitTextYear="1"/>
    <ignoredError sqref="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</vt:lpstr>
      <vt:lpstr>Kosztorys!Obszar_wydruku</vt:lpstr>
      <vt:lpstr>Kosztorys!Tytuły_wydruku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Tomasz Juszczuk</cp:lastModifiedBy>
  <cp:revision/>
  <cp:lastPrinted>2020-02-20T21:39:46Z</cp:lastPrinted>
  <dcterms:created xsi:type="dcterms:W3CDTF">2013-05-29T11:09:02Z</dcterms:created>
  <dcterms:modified xsi:type="dcterms:W3CDTF">2020-03-11T11:49:11Z</dcterms:modified>
  <cp:category/>
  <cp:contentStatus/>
</cp:coreProperties>
</file>