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Łąkowa, Kręta, Pogodna CHODNIK\Przetarg\"/>
    </mc:Choice>
  </mc:AlternateContent>
  <xr:revisionPtr revIDLastSave="0" documentId="13_ncr:1_{2CF9C1B7-97E8-4C4B-ADD3-F2B0A8FD9C9A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Strona tytułowa" sheetId="4" r:id="rId1"/>
    <sheet name="ul. Kręta, Łąkowa" sheetId="1" r:id="rId2"/>
  </sheets>
  <definedNames>
    <definedName name="_xlnm.Print_Area" localSheetId="0">'Strona tytułowa'!$A$1:$H$29</definedName>
    <definedName name="_xlnm.Print_Area" localSheetId="1">'ul. Kręta, Łąkowa'!$A$1:$G$53</definedName>
    <definedName name="_xlnm.Print_Titles" localSheetId="1">'ul. Kręta, Łąkowa'!$1:$2</definedName>
  </definedNames>
  <calcPr calcId="181029"/>
</workbook>
</file>

<file path=xl/calcChain.xml><?xml version="1.0" encoding="utf-8"?>
<calcChain xmlns="http://schemas.openxmlformats.org/spreadsheetml/2006/main">
  <c r="F28" i="1" l="1"/>
  <c r="G28" i="1" s="1"/>
  <c r="F49" i="1"/>
  <c r="G49" i="1" s="1"/>
  <c r="F51" i="1" l="1"/>
  <c r="G51" i="1" s="1"/>
  <c r="F50" i="1"/>
  <c r="G50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F34" i="1"/>
  <c r="G34" i="1" s="1"/>
  <c r="F33" i="1"/>
  <c r="G33" i="1" s="1"/>
  <c r="F29" i="1"/>
  <c r="G29" i="1" s="1"/>
  <c r="F26" i="1"/>
  <c r="G26" i="1" s="1"/>
  <c r="F30" i="1"/>
  <c r="G30" i="1" s="1"/>
  <c r="F27" i="1"/>
  <c r="G27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G52" i="1" l="1"/>
  <c r="H22" i="4" s="1"/>
  <c r="F52" i="1"/>
  <c r="G22" i="4" s="1"/>
  <c r="G35" i="1"/>
  <c r="F16" i="1" l="1"/>
  <c r="G16" i="1" s="1"/>
  <c r="F15" i="1"/>
  <c r="G15" i="1" s="1"/>
  <c r="F14" i="1"/>
  <c r="G14" i="1" s="1"/>
  <c r="F13" i="1"/>
  <c r="F12" i="1"/>
  <c r="F9" i="1"/>
  <c r="G9" i="1" s="1"/>
  <c r="F8" i="1"/>
  <c r="G8" i="1" s="1"/>
  <c r="F7" i="1"/>
  <c r="G7" i="1" s="1"/>
  <c r="F31" i="1" l="1"/>
  <c r="G21" i="4" s="1"/>
  <c r="G12" i="1"/>
  <c r="G13" i="1"/>
  <c r="G31" i="1" l="1"/>
  <c r="H21" i="4" s="1"/>
  <c r="F5" i="1"/>
  <c r="G5" i="1" s="1"/>
  <c r="F6" i="1" l="1"/>
  <c r="G6" i="1" s="1"/>
  <c r="F4" i="1"/>
  <c r="F10" i="1" s="1"/>
  <c r="G20" i="4" l="1"/>
  <c r="G23" i="4" s="1"/>
  <c r="F53" i="1"/>
  <c r="G4" i="1"/>
  <c r="G10" i="1" s="1"/>
  <c r="H20" i="4" l="1"/>
  <c r="H23" i="4" s="1"/>
  <c r="G53" i="1"/>
  <c r="J23" i="4"/>
  <c r="I23" i="4"/>
</calcChain>
</file>

<file path=xl/sharedStrings.xml><?xml version="1.0" encoding="utf-8"?>
<sst xmlns="http://schemas.openxmlformats.org/spreadsheetml/2006/main" count="134" uniqueCount="73">
  <si>
    <t>L.p.</t>
  </si>
  <si>
    <t>Opis roboty</t>
  </si>
  <si>
    <t>Ilość</t>
  </si>
  <si>
    <t>Cena jedn.
NETTO</t>
  </si>
  <si>
    <t>Wartość
NETTO</t>
  </si>
  <si>
    <t>Wartość
BRUTTO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</si>
  <si>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</si>
  <si>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</si>
  <si>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szt.</t>
  </si>
  <si>
    <t>m</t>
  </si>
  <si>
    <t>Jedn.</t>
  </si>
  <si>
    <t>Roboty rozbiórkowe (nawierzchnia jezdni, podbudowy, betony, krawężniki, oporniki, chodnik, wyspy, humus, krzewy itp.)</t>
  </si>
  <si>
    <t xml:space="preserve"> RAZEM: </t>
  </si>
  <si>
    <t xml:space="preserve">Krawężniki betonowe najazdowe 15x22x100 cm na ławie z betonu C 12/15 i podsypce cementowo-piaskowej 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</si>
  <si>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</si>
  <si>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</si>
  <si>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</si>
  <si>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</si>
  <si>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</si>
  <si>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</si>
  <si>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</si>
  <si>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</si>
  <si>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</si>
  <si>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</si>
  <si>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</si>
  <si>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Kategoria obiektu:</t>
  </si>
  <si>
    <t>Nazwa 
i adres inwestora:</t>
  </si>
  <si>
    <t>Gmina Suchy Las
ul. Szkolna 13
62-002 Suchy Las</t>
  </si>
  <si>
    <t>Branże:</t>
  </si>
  <si>
    <t>Zestawienie kosztorysów:</t>
  </si>
  <si>
    <t>Branża</t>
  </si>
  <si>
    <t>Koszt netto</t>
  </si>
  <si>
    <t>Koszt brutto</t>
  </si>
  <si>
    <t>Inwestycja:</t>
  </si>
  <si>
    <t>Data i podpis oferenta:</t>
  </si>
  <si>
    <t>KOSZTORYS OFERTOWY</t>
  </si>
  <si>
    <t>Przebudowa drogi poprzez wykonanie chodnika w ulicy Łąkowej, Krętej i Pogodnej w Suchym Lesie.</t>
  </si>
  <si>
    <t>XXV</t>
  </si>
  <si>
    <t>Budowa chodnika w ulicy Krętej, Łąkowej i Pogodnej elementy wspólne</t>
  </si>
  <si>
    <t>Zaprojektowanie i wprowadzenie tymczasowej organizacji ruchu na czas budowy dla całego zadania</t>
  </si>
  <si>
    <t>Roboty pomiarowe - pomiary bieżące i powykonawcza inwentaryzacja geodezyjna zatwierdzona przez PODGiK w Poznaniu</t>
  </si>
  <si>
    <t>Razem - elementy wspólne:</t>
  </si>
  <si>
    <t xml:space="preserve">Krawężniki betonowe wyniesione 15x30x100 cm na ławie z betonu C 12/15 i podsypce cementowo-piaskowej </t>
  </si>
  <si>
    <t>Palisada betonowa na ławie z betonu C 12/15</t>
  </si>
  <si>
    <t>Obrzeże betonowe 8x30x100 cm na ławie z betonu C 12/15</t>
  </si>
  <si>
    <t>Montaż bariery U12a, betonowanej w gruncie</t>
  </si>
  <si>
    <t>Wypełnienie bitumiczną masą zalewową szczeliny przy krawężniku</t>
  </si>
  <si>
    <t>Chodnik - podbudowa zasadnicza z mieszanki związanej cementem C 5/6 - gr. 10 cm</t>
  </si>
  <si>
    <t>Chodnik - warstwa odcinająca z piasku  - gr. 10 cm</t>
  </si>
  <si>
    <t xml:space="preserve">Chodnik - nawierzchnia z betonowej kostki brukowej koloru czerwonego - gr. 8 cm na podsypce cem.-piask. gr. 3 cm </t>
  </si>
  <si>
    <t>Zjazd indywidualny - podbudowa pomocnicza z mieszanki związanej cementem C 3/4 - gr. 10 cm</t>
  </si>
  <si>
    <t xml:space="preserve">Zjazd indywidualny - nawierzchnia z betonowej kostki brukowej koloru grafitowego - gr. 8 cm na pods. cem.-piask. gr. 3 cm </t>
  </si>
  <si>
    <t>Zjazd indywidualny - podbudowa zasadnicza z mieszanki związanej cementem C 5/6 - gr. 15 cm</t>
  </si>
  <si>
    <t>Zjazd publiczny - podbudowa pomocnicza z mieszanki związanej cementem C 3/4 - gr. 15 cm</t>
  </si>
  <si>
    <t>Zjazd publiczny - podbudowa zasadnicza z mieszanki związanej cementem C 8/10 - gr. 20 cm</t>
  </si>
  <si>
    <t xml:space="preserve">Zjazd publiczny - nawierzchnia z betonowej kostki brukowej koloru szarego - gr. 8 cm na pods. cem.-piask. gr. 3 cm </t>
  </si>
  <si>
    <t>Budowa chodnika w ulicy Krętej</t>
  </si>
  <si>
    <t>Budowa chodnika w ulicy Krętej:</t>
  </si>
  <si>
    <t>Budowa chodnika w ulicy Pogodnej</t>
  </si>
  <si>
    <t>Budowa chodnika w ulicy Pogodnej:</t>
  </si>
  <si>
    <r>
      <rPr>
        <b/>
        <sz val="12"/>
        <rFont val="Calibri"/>
        <family val="2"/>
        <charset val="238"/>
        <scheme val="minor"/>
      </rPr>
      <t>Kosztorys ofertowy</t>
    </r>
    <r>
      <rPr>
        <sz val="12"/>
        <rFont val="Calibri"/>
        <family val="2"/>
        <charset val="238"/>
        <scheme val="minor"/>
      </rPr>
      <t xml:space="preserve">
</t>
    </r>
    <r>
      <rPr>
        <b/>
        <i/>
        <sz val="12"/>
        <rFont val="Calibri"/>
        <family val="2"/>
        <charset val="238"/>
        <scheme val="minor"/>
      </rPr>
      <t>Przebudowa drogi poprzez wykonanie chodnika w ulicy Łąkowej, Krętej i Pogodnej w Suchym Lesie.</t>
    </r>
  </si>
  <si>
    <t>Elementy wspólne chodnika - ul. Kręta, Łąkowa</t>
  </si>
  <si>
    <t>Budowa chodnika - ul. Kręta</t>
  </si>
  <si>
    <t>Budowa chodnika - ul. Łąkowa</t>
  </si>
  <si>
    <t>Razem:</t>
  </si>
  <si>
    <t>drogowa</t>
  </si>
  <si>
    <t>Wprowadzenie oznakowania zgodnie z projektem stałej organizacji ruchu w uzgodnieniu z Referatem Komunalnym</t>
  </si>
  <si>
    <t>Humusowanie skarp oraz powierzchni plantowań z obsianiem trawą przy grubości ziemi urodzajnej 10 cm</t>
  </si>
  <si>
    <t xml:space="preserve">Wycinka drzew niezbędnych do zrealizowania zadania wraz z karczowaniem pni i utylizacją </t>
  </si>
  <si>
    <t>Oprcowanie i przekazanie zamawiającemu dokumentacji powykonawczej</t>
  </si>
  <si>
    <t>Regulacja wysokościowa studni teletechnicznych</t>
  </si>
  <si>
    <t>Regulacja wysokościowa oraz sytuacyjna lamp oświetlenia drogowego</t>
  </si>
  <si>
    <t>Opracowanie opinii ornitologiczno - chiropterologicznej wraz z prowadzeniem nadzoru przyrodniczego  dla całego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</si>
</sst>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4" fontId="4" fillId="0" borderId="8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4" fontId="5" fillId="2" borderId="12" xfId="2" applyFont="1" applyFill="1" applyBorder="1" applyAlignment="1">
      <alignment horizontal="center" vertical="center" wrapText="1"/>
    </xf>
    <xf numFmtId="44" fontId="5" fillId="3" borderId="13" xfId="2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4" fontId="9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3" borderId="1" xfId="2" applyFont="1" applyFill="1" applyBorder="1" applyAlignment="1">
      <alignment vertical="center" wrapText="1"/>
    </xf>
    <xf numFmtId="44" fontId="4" fillId="3" borderId="8" xfId="2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44" fontId="4" fillId="3" borderId="7" xfId="2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4" fillId="0" borderId="29" xfId="2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9" xfId="0" applyNumberFormat="1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44" fontId="4" fillId="0" borderId="32" xfId="0" applyNumberFormat="1" applyFont="1" applyBorder="1" applyAlignment="1">
      <alignment horizontal="center" vertical="center"/>
    </xf>
    <xf numFmtId="44" fontId="5" fillId="0" borderId="36" xfId="0" applyNumberFormat="1" applyFont="1" applyBorder="1" applyAlignment="1">
      <alignment horizontal="center" vertical="center"/>
    </xf>
    <xf numFmtId="44" fontId="5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4" fontId="4" fillId="0" borderId="23" xfId="2" applyFont="1" applyBorder="1" applyAlignment="1">
      <alignment horizontal="center" vertical="center"/>
    </xf>
    <xf numFmtId="44" fontId="4" fillId="0" borderId="24" xfId="2" applyFont="1" applyBorder="1" applyAlignment="1">
      <alignment horizontal="center" vertical="center"/>
    </xf>
    <xf numFmtId="44" fontId="4" fillId="0" borderId="25" xfId="2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7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12</xdr:row>
      <xdr:rowOff>171450</xdr:rowOff>
    </xdr:from>
    <xdr:to>
      <xdr:col>7</xdr:col>
      <xdr:colOff>276225</xdr:colOff>
      <xdr:row>14</xdr:row>
      <xdr:rowOff>147320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7148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331867</xdr:colOff>
      <xdr:row>0</xdr:row>
      <xdr:rowOff>21981</xdr:rowOff>
    </xdr:from>
    <xdr:to>
      <xdr:col>6</xdr:col>
      <xdr:colOff>813721</xdr:colOff>
      <xdr:row>0</xdr:row>
      <xdr:rowOff>526246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2A059181-B59C-4EF2-8EE9-8C07948834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021" y="21981"/>
          <a:ext cx="481854" cy="504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J31"/>
  <sheetViews>
    <sheetView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8.42578125" style="27" customWidth="1"/>
    <col min="2" max="2" width="4.42578125" style="27" customWidth="1"/>
    <col min="3" max="3" width="8" style="28" customWidth="1"/>
    <col min="4" max="5" width="13.5703125" style="27" customWidth="1"/>
    <col min="6" max="6" width="16.140625" style="27" customWidth="1"/>
    <col min="7" max="8" width="15" style="27" customWidth="1"/>
    <col min="9" max="10" width="16" style="27" customWidth="1"/>
    <col min="11" max="16384" width="9.140625" style="27"/>
  </cols>
  <sheetData>
    <row r="1" spans="1:9" ht="36.75" customHeight="1" x14ac:dyDescent="0.25">
      <c r="A1" s="57" t="s">
        <v>35</v>
      </c>
      <c r="B1" s="57"/>
      <c r="C1" s="57"/>
      <c r="D1" s="57"/>
      <c r="E1" s="57"/>
      <c r="F1" s="57"/>
      <c r="G1" s="57"/>
      <c r="H1" s="57"/>
    </row>
    <row r="2" spans="1:9" s="29" customFormat="1" ht="21" customHeight="1" x14ac:dyDescent="0.2">
      <c r="A2" s="58" t="s">
        <v>14</v>
      </c>
      <c r="B2" s="58"/>
      <c r="C2" s="58"/>
      <c r="D2" s="58"/>
      <c r="E2" s="58"/>
      <c r="F2" s="58"/>
      <c r="G2" s="58"/>
      <c r="H2" s="58"/>
    </row>
    <row r="3" spans="1:9" s="29" customFormat="1" ht="14.25" customHeight="1" x14ac:dyDescent="0.2">
      <c r="A3" s="59" t="s">
        <v>15</v>
      </c>
      <c r="B3" s="59"/>
      <c r="C3" s="59"/>
      <c r="D3" s="30" t="s">
        <v>16</v>
      </c>
      <c r="E3" s="30"/>
      <c r="F3" s="30"/>
      <c r="G3" s="30"/>
      <c r="H3" s="30"/>
      <c r="I3" s="30"/>
    </row>
    <row r="4" spans="1:9" s="29" customFormat="1" ht="14.25" customHeight="1" x14ac:dyDescent="0.2">
      <c r="A4" s="59" t="s">
        <v>19</v>
      </c>
      <c r="B4" s="59"/>
      <c r="C4" s="59"/>
      <c r="D4" s="30" t="s">
        <v>20</v>
      </c>
      <c r="E4" s="30"/>
      <c r="F4" s="30"/>
      <c r="G4" s="30"/>
      <c r="H4" s="30"/>
      <c r="I4" s="30"/>
    </row>
    <row r="5" spans="1:9" s="29" customFormat="1" ht="14.25" customHeight="1" x14ac:dyDescent="0.2">
      <c r="A5" s="56" t="s">
        <v>17</v>
      </c>
      <c r="B5" s="56"/>
      <c r="C5" s="56"/>
      <c r="D5" s="28" t="s">
        <v>18</v>
      </c>
      <c r="E5" s="30"/>
      <c r="F5" s="30"/>
      <c r="G5" s="30"/>
      <c r="H5" s="30"/>
      <c r="I5" s="30"/>
    </row>
    <row r="6" spans="1:9" s="29" customFormat="1" ht="14.25" customHeight="1" x14ac:dyDescent="0.2">
      <c r="A6" s="56" t="s">
        <v>21</v>
      </c>
      <c r="B6" s="56"/>
      <c r="C6" s="56"/>
      <c r="D6" s="28" t="s">
        <v>22</v>
      </c>
      <c r="E6" s="30"/>
      <c r="F6" s="30"/>
      <c r="G6" s="30"/>
      <c r="H6" s="30"/>
      <c r="I6" s="30"/>
    </row>
    <row r="7" spans="1:9" s="29" customFormat="1" ht="14.25" customHeight="1" x14ac:dyDescent="0.2">
      <c r="A7" s="56" t="s">
        <v>23</v>
      </c>
      <c r="B7" s="56"/>
      <c r="C7" s="56"/>
      <c r="D7" s="28" t="s">
        <v>24</v>
      </c>
      <c r="E7" s="30"/>
      <c r="F7" s="30"/>
      <c r="G7" s="30"/>
      <c r="H7" s="30"/>
      <c r="I7" s="30"/>
    </row>
    <row r="8" spans="1:9" s="29" customFormat="1" ht="14.25" customHeight="1" x14ac:dyDescent="0.2">
      <c r="A8" s="56"/>
      <c r="B8" s="56"/>
      <c r="C8" s="56"/>
      <c r="D8" s="28"/>
      <c r="E8" s="30"/>
      <c r="F8" s="30"/>
      <c r="G8" s="30"/>
      <c r="H8" s="30"/>
      <c r="I8" s="30"/>
    </row>
    <row r="9" spans="1:9" s="29" customFormat="1" ht="14.25" customHeight="1" x14ac:dyDescent="0.2">
      <c r="A9" s="31"/>
      <c r="B9" s="31"/>
      <c r="C9" s="31"/>
      <c r="D9" s="28"/>
      <c r="E9" s="30"/>
      <c r="F9" s="30"/>
      <c r="G9" s="30"/>
      <c r="H9" s="30"/>
      <c r="I9" s="30"/>
    </row>
    <row r="10" spans="1:9" s="29" customFormat="1" ht="14.25" customHeight="1" x14ac:dyDescent="0.2">
      <c r="A10" s="38" t="s">
        <v>33</v>
      </c>
      <c r="B10" s="38"/>
      <c r="C10" s="65" t="s">
        <v>36</v>
      </c>
      <c r="D10" s="65"/>
      <c r="E10" s="65"/>
      <c r="F10" s="65"/>
      <c r="G10" s="65"/>
      <c r="H10" s="65"/>
    </row>
    <row r="11" spans="1:9" s="29" customFormat="1" ht="14.25" customHeight="1" x14ac:dyDescent="0.2">
      <c r="A11" s="43"/>
      <c r="B11" s="43"/>
      <c r="C11" s="65"/>
      <c r="D11" s="65"/>
      <c r="E11" s="65"/>
      <c r="F11" s="65"/>
      <c r="G11" s="65"/>
      <c r="H11" s="65"/>
    </row>
    <row r="12" spans="1:9" s="29" customFormat="1" ht="14.25" customHeight="1" x14ac:dyDescent="0.2">
      <c r="A12" s="60"/>
      <c r="B12" s="60"/>
      <c r="C12" s="60"/>
      <c r="D12" s="64"/>
      <c r="E12" s="64"/>
      <c r="F12" s="64"/>
      <c r="G12" s="64"/>
      <c r="H12" s="64"/>
    </row>
    <row r="13" spans="1:9" s="29" customFormat="1" ht="14.25" customHeight="1" x14ac:dyDescent="0.2">
      <c r="A13" s="70" t="s">
        <v>25</v>
      </c>
      <c r="B13" s="70"/>
      <c r="C13" s="70"/>
      <c r="D13" s="30" t="s">
        <v>37</v>
      </c>
      <c r="E13" s="30"/>
      <c r="F13" s="30"/>
      <c r="G13" s="30"/>
      <c r="H13" s="30"/>
    </row>
    <row r="14" spans="1:9" s="29" customFormat="1" ht="42.75" customHeight="1" x14ac:dyDescent="0.2">
      <c r="A14" s="60" t="s">
        <v>26</v>
      </c>
      <c r="B14" s="60"/>
      <c r="C14" s="70"/>
      <c r="D14" s="71" t="s">
        <v>27</v>
      </c>
      <c r="E14" s="71"/>
      <c r="F14" s="71"/>
      <c r="G14" s="71"/>
      <c r="H14" s="71"/>
    </row>
    <row r="15" spans="1:9" s="29" customFormat="1" ht="14.25" customHeight="1" x14ac:dyDescent="0.2">
      <c r="A15" s="30"/>
      <c r="B15" s="30"/>
      <c r="C15" s="30"/>
      <c r="D15" s="30"/>
      <c r="E15" s="30"/>
      <c r="F15" s="30"/>
      <c r="G15" s="30"/>
      <c r="H15" s="30"/>
    </row>
    <row r="16" spans="1:9" s="29" customFormat="1" ht="14.25" customHeight="1" x14ac:dyDescent="0.2">
      <c r="A16" s="59" t="s">
        <v>28</v>
      </c>
      <c r="B16" s="59"/>
      <c r="C16" s="59"/>
      <c r="D16" s="30" t="s">
        <v>65</v>
      </c>
      <c r="E16" s="30"/>
      <c r="F16" s="30"/>
      <c r="G16" s="30"/>
      <c r="H16" s="30"/>
    </row>
    <row r="17" spans="1:10" s="29" customFormat="1" ht="14.25" customHeight="1" x14ac:dyDescent="0.2">
      <c r="A17" s="30"/>
      <c r="B17" s="30"/>
      <c r="C17" s="30"/>
      <c r="D17" s="30"/>
      <c r="E17" s="30"/>
      <c r="F17" s="30"/>
      <c r="G17" s="30"/>
      <c r="H17" s="30"/>
    </row>
    <row r="18" spans="1:10" s="29" customFormat="1" ht="14.25" customHeight="1" thickBot="1" x14ac:dyDescent="0.25">
      <c r="A18" s="66" t="s">
        <v>29</v>
      </c>
      <c r="B18" s="66"/>
      <c r="C18" s="66"/>
      <c r="D18" s="66"/>
      <c r="E18" s="30"/>
      <c r="F18" s="30"/>
      <c r="G18" s="30"/>
      <c r="H18" s="30"/>
    </row>
    <row r="19" spans="1:10" s="29" customFormat="1" ht="16.5" customHeight="1" x14ac:dyDescent="0.2">
      <c r="A19" s="45" t="s">
        <v>0</v>
      </c>
      <c r="B19" s="61" t="s">
        <v>30</v>
      </c>
      <c r="C19" s="62"/>
      <c r="D19" s="62"/>
      <c r="E19" s="62"/>
      <c r="F19" s="63"/>
      <c r="G19" s="46" t="s">
        <v>31</v>
      </c>
      <c r="H19" s="47" t="s">
        <v>32</v>
      </c>
    </row>
    <row r="20" spans="1:10" s="29" customFormat="1" ht="16.5" customHeight="1" x14ac:dyDescent="0.2">
      <c r="A20" s="32">
        <v>1</v>
      </c>
      <c r="B20" s="72" t="s">
        <v>61</v>
      </c>
      <c r="C20" s="73"/>
      <c r="D20" s="73"/>
      <c r="E20" s="73"/>
      <c r="F20" s="74"/>
      <c r="G20" s="48">
        <f>'ul. Kręta, Łąkowa'!F10</f>
        <v>0</v>
      </c>
      <c r="H20" s="49">
        <f>'ul. Kręta, Łąkowa'!G10</f>
        <v>0</v>
      </c>
    </row>
    <row r="21" spans="1:10" s="29" customFormat="1" ht="16.5" customHeight="1" x14ac:dyDescent="0.2">
      <c r="A21" s="33">
        <v>2</v>
      </c>
      <c r="B21" s="75" t="s">
        <v>62</v>
      </c>
      <c r="C21" s="76"/>
      <c r="D21" s="76"/>
      <c r="E21" s="76"/>
      <c r="F21" s="77"/>
      <c r="G21" s="50">
        <f>'ul. Kręta, Łąkowa'!F31</f>
        <v>0</v>
      </c>
      <c r="H21" s="51">
        <f>'ul. Kręta, Łąkowa'!G31</f>
        <v>0</v>
      </c>
    </row>
    <row r="22" spans="1:10" s="29" customFormat="1" ht="16.5" customHeight="1" thickBot="1" x14ac:dyDescent="0.25">
      <c r="A22" s="34">
        <v>3</v>
      </c>
      <c r="B22" s="78" t="s">
        <v>63</v>
      </c>
      <c r="C22" s="79"/>
      <c r="D22" s="79"/>
      <c r="E22" s="79"/>
      <c r="F22" s="80"/>
      <c r="G22" s="52">
        <f>'ul. Kręta, Łąkowa'!F52</f>
        <v>0</v>
      </c>
      <c r="H22" s="53">
        <f>'ul. Kręta, Łąkowa'!G52</f>
        <v>0</v>
      </c>
    </row>
    <row r="23" spans="1:10" s="29" customFormat="1" ht="16.5" customHeight="1" thickTop="1" thickBot="1" x14ac:dyDescent="0.25">
      <c r="A23" s="67" t="s">
        <v>64</v>
      </c>
      <c r="B23" s="68"/>
      <c r="C23" s="68"/>
      <c r="D23" s="68"/>
      <c r="E23" s="68"/>
      <c r="F23" s="69"/>
      <c r="G23" s="54">
        <f>SUM(G20:G22)</f>
        <v>0</v>
      </c>
      <c r="H23" s="55">
        <f>SUM(H20:H22)</f>
        <v>0</v>
      </c>
      <c r="I23" s="35">
        <f>SUM(G20:G22)</f>
        <v>0</v>
      </c>
      <c r="J23" s="35">
        <f>SUM(H20:H22)</f>
        <v>0</v>
      </c>
    </row>
    <row r="24" spans="1:10" s="29" customFormat="1" ht="14.25" customHeight="1" x14ac:dyDescent="0.2">
      <c r="A24" s="30"/>
      <c r="B24" s="30"/>
      <c r="C24" s="30"/>
      <c r="D24" s="36"/>
      <c r="E24" s="36"/>
      <c r="F24" s="36"/>
      <c r="G24" s="30"/>
      <c r="H24" s="30"/>
    </row>
    <row r="25" spans="1:10" s="29" customFormat="1" x14ac:dyDescent="0.2">
      <c r="A25" s="59" t="s">
        <v>34</v>
      </c>
      <c r="B25" s="59"/>
      <c r="C25" s="59"/>
      <c r="D25" s="36"/>
      <c r="E25" s="36"/>
      <c r="F25" s="36"/>
      <c r="G25" s="30"/>
      <c r="H25" s="30"/>
    </row>
    <row r="26" spans="1:10" s="29" customFormat="1" x14ac:dyDescent="0.2">
      <c r="A26" s="30"/>
      <c r="B26" s="30"/>
      <c r="C26" s="30"/>
      <c r="D26" s="36"/>
      <c r="E26" s="36"/>
      <c r="F26" s="36"/>
      <c r="G26" s="30"/>
      <c r="H26" s="30"/>
    </row>
    <row r="27" spans="1:10" s="29" customFormat="1" x14ac:dyDescent="0.2">
      <c r="A27" s="59"/>
      <c r="B27" s="59"/>
      <c r="C27" s="59"/>
      <c r="D27" s="36"/>
      <c r="E27" s="36"/>
      <c r="F27" s="36"/>
      <c r="G27" s="30"/>
      <c r="H27" s="30"/>
    </row>
    <row r="28" spans="1:10" s="29" customFormat="1" x14ac:dyDescent="0.2">
      <c r="D28" s="37"/>
      <c r="E28" s="37"/>
      <c r="F28" s="37"/>
    </row>
    <row r="29" spans="1:10" s="29" customFormat="1" x14ac:dyDescent="0.2"/>
    <row r="30" spans="1:10" s="29" customFormat="1" x14ac:dyDescent="0.2"/>
    <row r="31" spans="1:10" s="29" customFormat="1" x14ac:dyDescent="0.2">
      <c r="C31" s="30"/>
    </row>
  </sheetData>
  <mergeCells count="23">
    <mergeCell ref="A27:C27"/>
    <mergeCell ref="A25:C25"/>
    <mergeCell ref="A23:F23"/>
    <mergeCell ref="A13:C13"/>
    <mergeCell ref="A14:C14"/>
    <mergeCell ref="D14:H14"/>
    <mergeCell ref="A16:C16"/>
    <mergeCell ref="B20:F20"/>
    <mergeCell ref="B21:F21"/>
    <mergeCell ref="B22:F22"/>
    <mergeCell ref="A12:C12"/>
    <mergeCell ref="B19:F19"/>
    <mergeCell ref="D12:H12"/>
    <mergeCell ref="A7:C7"/>
    <mergeCell ref="A8:C8"/>
    <mergeCell ref="C10:H11"/>
    <mergeCell ref="A18:D18"/>
    <mergeCell ref="A6:C6"/>
    <mergeCell ref="A1:H1"/>
    <mergeCell ref="A2:H2"/>
    <mergeCell ref="A3:C3"/>
    <mergeCell ref="A4:C4"/>
    <mergeCell ref="A5:C5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view="pageBreakPreview" zoomScale="115" zoomScaleNormal="100" zoomScaleSheetLayoutView="115" workbookViewId="0">
      <selection activeCell="A3" sqref="A3:G3"/>
    </sheetView>
  </sheetViews>
  <sheetFormatPr defaultColWidth="9.140625" defaultRowHeight="12.75" x14ac:dyDescent="0.2"/>
  <cols>
    <col min="1" max="1" width="5.5703125" style="8" customWidth="1"/>
    <col min="2" max="2" width="96.85546875" style="7" customWidth="1"/>
    <col min="3" max="3" width="6" style="7" customWidth="1"/>
    <col min="4" max="4" width="9.140625" style="9"/>
    <col min="5" max="5" width="17" style="7" customWidth="1"/>
    <col min="6" max="7" width="17" style="11" customWidth="1"/>
    <col min="8" max="9" width="12.7109375" style="7" customWidth="1"/>
    <col min="10" max="16384" width="9.140625" style="7"/>
  </cols>
  <sheetData>
    <row r="1" spans="1:11" s="5" customFormat="1" ht="43.5" customHeight="1" x14ac:dyDescent="0.2">
      <c r="A1" s="84" t="s">
        <v>60</v>
      </c>
      <c r="B1" s="85"/>
      <c r="C1" s="85"/>
      <c r="D1" s="85"/>
      <c r="E1" s="85"/>
      <c r="F1" s="85"/>
      <c r="G1" s="86"/>
    </row>
    <row r="2" spans="1:11" s="6" customFormat="1" ht="25.5" x14ac:dyDescent="0.2">
      <c r="A2" s="18" t="s">
        <v>0</v>
      </c>
      <c r="B2" s="19" t="s">
        <v>1</v>
      </c>
      <c r="C2" s="20" t="s">
        <v>10</v>
      </c>
      <c r="D2" s="21" t="s">
        <v>2</v>
      </c>
      <c r="E2" s="20" t="s">
        <v>3</v>
      </c>
      <c r="F2" s="21" t="s">
        <v>4</v>
      </c>
      <c r="G2" s="21" t="s">
        <v>5</v>
      </c>
    </row>
    <row r="3" spans="1:11" ht="18" customHeight="1" x14ac:dyDescent="0.2">
      <c r="A3" s="92" t="s">
        <v>38</v>
      </c>
      <c r="B3" s="93"/>
      <c r="C3" s="93"/>
      <c r="D3" s="93"/>
      <c r="E3" s="93"/>
      <c r="F3" s="93"/>
      <c r="G3" s="94"/>
      <c r="H3" s="40"/>
      <c r="I3" s="39"/>
      <c r="J3" s="39"/>
    </row>
    <row r="4" spans="1:11" ht="18" customHeight="1" x14ac:dyDescent="0.2">
      <c r="A4" s="1">
        <v>1</v>
      </c>
      <c r="B4" s="2" t="s">
        <v>39</v>
      </c>
      <c r="C4" s="2" t="s">
        <v>6</v>
      </c>
      <c r="D4" s="3">
        <v>1</v>
      </c>
      <c r="E4" s="41"/>
      <c r="F4" s="4">
        <f>ROUND((D4*E4),2)</f>
        <v>0</v>
      </c>
      <c r="G4" s="4">
        <f>ROUND((F4*(1.23)),2)</f>
        <v>0</v>
      </c>
      <c r="H4" s="10"/>
      <c r="I4" s="10"/>
      <c r="J4" s="10"/>
      <c r="K4" s="10"/>
    </row>
    <row r="5" spans="1:11" ht="18" customHeight="1" x14ac:dyDescent="0.2">
      <c r="A5" s="1">
        <v>2</v>
      </c>
      <c r="B5" s="2" t="s">
        <v>40</v>
      </c>
      <c r="C5" s="2" t="s">
        <v>6</v>
      </c>
      <c r="D5" s="3">
        <v>1</v>
      </c>
      <c r="E5" s="41"/>
      <c r="F5" s="4">
        <f t="shared" ref="F5" si="0">ROUND((D5*E5),2)</f>
        <v>0</v>
      </c>
      <c r="G5" s="4">
        <f t="shared" ref="G5" si="1">ROUND((F5*(1.23)),2)</f>
        <v>0</v>
      </c>
      <c r="H5" s="10"/>
      <c r="I5" s="10"/>
      <c r="J5" s="10"/>
      <c r="K5" s="10"/>
    </row>
    <row r="6" spans="1:11" ht="18" customHeight="1" x14ac:dyDescent="0.2">
      <c r="A6" s="1">
        <v>3</v>
      </c>
      <c r="B6" s="2" t="s">
        <v>72</v>
      </c>
      <c r="C6" s="2" t="s">
        <v>6</v>
      </c>
      <c r="D6" s="3">
        <v>1</v>
      </c>
      <c r="E6" s="41"/>
      <c r="F6" s="4">
        <f t="shared" ref="F6" si="2">ROUND((D6*E6),2)</f>
        <v>0</v>
      </c>
      <c r="G6" s="4">
        <f t="shared" ref="G6" si="3">ROUND((F6*(1.23)),2)</f>
        <v>0</v>
      </c>
      <c r="H6" s="10"/>
      <c r="I6" s="10"/>
      <c r="J6" s="10"/>
      <c r="K6" s="10"/>
    </row>
    <row r="7" spans="1:11" ht="18" customHeight="1" x14ac:dyDescent="0.2">
      <c r="A7" s="1">
        <v>4</v>
      </c>
      <c r="B7" s="2" t="s">
        <v>68</v>
      </c>
      <c r="C7" s="2" t="s">
        <v>8</v>
      </c>
      <c r="D7" s="3">
        <v>8</v>
      </c>
      <c r="E7" s="41"/>
      <c r="F7" s="4">
        <f t="shared" ref="F7:F9" si="4">ROUND((D7*E7),2)</f>
        <v>0</v>
      </c>
      <c r="G7" s="4">
        <f t="shared" ref="G7:G9" si="5">ROUND((F7*(1.23)),2)</f>
        <v>0</v>
      </c>
      <c r="H7" s="10"/>
      <c r="I7" s="10"/>
      <c r="J7" s="10"/>
      <c r="K7" s="10"/>
    </row>
    <row r="8" spans="1:11" ht="18" customHeight="1" x14ac:dyDescent="0.2">
      <c r="A8" s="1">
        <v>5</v>
      </c>
      <c r="B8" s="2" t="s">
        <v>66</v>
      </c>
      <c r="C8" s="2" t="s">
        <v>6</v>
      </c>
      <c r="D8" s="3">
        <v>1</v>
      </c>
      <c r="E8" s="41"/>
      <c r="F8" s="4">
        <f t="shared" si="4"/>
        <v>0</v>
      </c>
      <c r="G8" s="4">
        <f t="shared" si="5"/>
        <v>0</v>
      </c>
      <c r="H8" s="10"/>
      <c r="I8" s="10"/>
      <c r="J8" s="10"/>
      <c r="K8" s="10"/>
    </row>
    <row r="9" spans="1:11" ht="18" customHeight="1" thickBot="1" x14ac:dyDescent="0.25">
      <c r="A9" s="14">
        <v>6</v>
      </c>
      <c r="B9" s="15" t="s">
        <v>69</v>
      </c>
      <c r="C9" s="15" t="s">
        <v>6</v>
      </c>
      <c r="D9" s="16">
        <v>2</v>
      </c>
      <c r="E9" s="42"/>
      <c r="F9" s="17">
        <f t="shared" si="4"/>
        <v>0</v>
      </c>
      <c r="G9" s="17">
        <f t="shared" si="5"/>
        <v>0</v>
      </c>
      <c r="H9" s="10"/>
      <c r="I9" s="10"/>
      <c r="J9" s="10"/>
      <c r="K9" s="10"/>
    </row>
    <row r="10" spans="1:11" ht="18" customHeight="1" thickTop="1" thickBot="1" x14ac:dyDescent="0.25">
      <c r="A10" s="81" t="s">
        <v>41</v>
      </c>
      <c r="B10" s="82"/>
      <c r="C10" s="82"/>
      <c r="D10" s="82"/>
      <c r="E10" s="83"/>
      <c r="F10" s="22">
        <f>SUM(F4:F9)</f>
        <v>0</v>
      </c>
      <c r="G10" s="22">
        <f>SUM(G4:G9)</f>
        <v>0</v>
      </c>
      <c r="H10" s="10"/>
      <c r="I10" s="10"/>
      <c r="J10" s="10"/>
      <c r="K10" s="10"/>
    </row>
    <row r="11" spans="1:11" ht="18" customHeight="1" thickTop="1" x14ac:dyDescent="0.2">
      <c r="A11" s="89" t="s">
        <v>56</v>
      </c>
      <c r="B11" s="90"/>
      <c r="C11" s="90"/>
      <c r="D11" s="90"/>
      <c r="E11" s="90"/>
      <c r="F11" s="90"/>
      <c r="G11" s="91"/>
      <c r="H11" s="10"/>
      <c r="I11" s="10"/>
      <c r="J11" s="10"/>
      <c r="K11" s="10"/>
    </row>
    <row r="12" spans="1:11" ht="18" customHeight="1" x14ac:dyDescent="0.2">
      <c r="A12" s="1">
        <v>1</v>
      </c>
      <c r="B12" s="2" t="s">
        <v>11</v>
      </c>
      <c r="C12" s="2" t="s">
        <v>7</v>
      </c>
      <c r="D12" s="3">
        <v>1302.52</v>
      </c>
      <c r="E12" s="41"/>
      <c r="F12" s="4">
        <f>ROUND((D12*E12),2)</f>
        <v>0</v>
      </c>
      <c r="G12" s="4">
        <f>ROUND((F12*(1.23)),2)</f>
        <v>0</v>
      </c>
      <c r="H12" s="10"/>
      <c r="I12" s="10"/>
      <c r="J12" s="10"/>
      <c r="K12" s="10"/>
    </row>
    <row r="13" spans="1:11" ht="18" customHeight="1" x14ac:dyDescent="0.2">
      <c r="A13" s="1">
        <v>2</v>
      </c>
      <c r="B13" s="25" t="s">
        <v>13</v>
      </c>
      <c r="C13" s="2" t="s">
        <v>9</v>
      </c>
      <c r="D13" s="3">
        <v>71</v>
      </c>
      <c r="E13" s="41"/>
      <c r="F13" s="4">
        <f t="shared" ref="F13:F18" si="6">ROUND((D13*E13),2)</f>
        <v>0</v>
      </c>
      <c r="G13" s="4">
        <f t="shared" ref="G13:G18" si="7">ROUND((F13*(1.23)),2)</f>
        <v>0</v>
      </c>
      <c r="H13" s="10"/>
      <c r="I13" s="10"/>
      <c r="J13" s="10"/>
      <c r="K13" s="10"/>
    </row>
    <row r="14" spans="1:11" ht="18" customHeight="1" x14ac:dyDescent="0.2">
      <c r="A14" s="1">
        <v>3</v>
      </c>
      <c r="B14" s="25" t="s">
        <v>42</v>
      </c>
      <c r="C14" s="2" t="s">
        <v>9</v>
      </c>
      <c r="D14" s="3">
        <v>268</v>
      </c>
      <c r="E14" s="41"/>
      <c r="F14" s="4">
        <f t="shared" si="6"/>
        <v>0</v>
      </c>
      <c r="G14" s="4">
        <f t="shared" si="7"/>
        <v>0</v>
      </c>
      <c r="H14" s="10"/>
      <c r="I14" s="10"/>
      <c r="J14" s="10"/>
      <c r="K14" s="10"/>
    </row>
    <row r="15" spans="1:11" ht="18" customHeight="1" x14ac:dyDescent="0.2">
      <c r="A15" s="1">
        <v>4</v>
      </c>
      <c r="B15" s="25" t="s">
        <v>43</v>
      </c>
      <c r="C15" s="2" t="s">
        <v>9</v>
      </c>
      <c r="D15" s="3">
        <v>50</v>
      </c>
      <c r="E15" s="41"/>
      <c r="F15" s="4">
        <f t="shared" si="6"/>
        <v>0</v>
      </c>
      <c r="G15" s="4">
        <f t="shared" si="7"/>
        <v>0</v>
      </c>
      <c r="H15" s="10"/>
      <c r="I15" s="10"/>
      <c r="J15" s="10"/>
      <c r="K15" s="10"/>
    </row>
    <row r="16" spans="1:11" ht="18" customHeight="1" x14ac:dyDescent="0.2">
      <c r="A16" s="1">
        <v>5</v>
      </c>
      <c r="B16" s="2" t="s">
        <v>44</v>
      </c>
      <c r="C16" s="2" t="s">
        <v>9</v>
      </c>
      <c r="D16" s="3">
        <v>437</v>
      </c>
      <c r="E16" s="41"/>
      <c r="F16" s="4">
        <f t="shared" si="6"/>
        <v>0</v>
      </c>
      <c r="G16" s="4">
        <f t="shared" si="7"/>
        <v>0</v>
      </c>
      <c r="H16" s="10"/>
      <c r="I16" s="10"/>
      <c r="J16" s="10"/>
      <c r="K16" s="10"/>
    </row>
    <row r="17" spans="1:11" ht="18" customHeight="1" x14ac:dyDescent="0.2">
      <c r="A17" s="1">
        <v>6</v>
      </c>
      <c r="B17" s="2" t="s">
        <v>45</v>
      </c>
      <c r="C17" s="2" t="s">
        <v>9</v>
      </c>
      <c r="D17" s="3">
        <v>82</v>
      </c>
      <c r="E17" s="41"/>
      <c r="F17" s="4">
        <f t="shared" si="6"/>
        <v>0</v>
      </c>
      <c r="G17" s="4">
        <f t="shared" si="7"/>
        <v>0</v>
      </c>
      <c r="H17" s="10"/>
      <c r="I17" s="10"/>
      <c r="J17" s="10"/>
      <c r="K17" s="10"/>
    </row>
    <row r="18" spans="1:11" ht="18" customHeight="1" x14ac:dyDescent="0.2">
      <c r="A18" s="1">
        <v>7</v>
      </c>
      <c r="B18" s="2" t="s">
        <v>46</v>
      </c>
      <c r="C18" s="2" t="s">
        <v>7</v>
      </c>
      <c r="D18" s="3">
        <v>40</v>
      </c>
      <c r="E18" s="41"/>
      <c r="F18" s="4">
        <f t="shared" si="6"/>
        <v>0</v>
      </c>
      <c r="G18" s="4">
        <f t="shared" si="7"/>
        <v>0</v>
      </c>
      <c r="H18" s="10"/>
      <c r="I18" s="10"/>
      <c r="J18" s="10"/>
      <c r="K18" s="10"/>
    </row>
    <row r="19" spans="1:11" ht="18" customHeight="1" x14ac:dyDescent="0.2">
      <c r="A19" s="1">
        <v>8</v>
      </c>
      <c r="B19" s="2" t="s">
        <v>48</v>
      </c>
      <c r="C19" s="2" t="s">
        <v>7</v>
      </c>
      <c r="D19" s="3">
        <v>675.1</v>
      </c>
      <c r="E19" s="41"/>
      <c r="F19" s="4">
        <f t="shared" ref="F19:F30" si="8">ROUND((D19*E19),2)</f>
        <v>0</v>
      </c>
      <c r="G19" s="4">
        <f t="shared" ref="G19:G30" si="9">ROUND((F19*(1.23)),2)</f>
        <v>0</v>
      </c>
      <c r="H19" s="10"/>
      <c r="I19" s="10"/>
      <c r="J19" s="10"/>
      <c r="K19" s="10"/>
    </row>
    <row r="20" spans="1:11" ht="18" customHeight="1" x14ac:dyDescent="0.2">
      <c r="A20" s="1">
        <v>9</v>
      </c>
      <c r="B20" s="2" t="s">
        <v>47</v>
      </c>
      <c r="C20" s="2" t="s">
        <v>7</v>
      </c>
      <c r="D20" s="3">
        <v>675.1</v>
      </c>
      <c r="E20" s="41"/>
      <c r="F20" s="4">
        <f t="shared" si="8"/>
        <v>0</v>
      </c>
      <c r="G20" s="4">
        <f t="shared" si="9"/>
        <v>0</v>
      </c>
      <c r="H20" s="10"/>
      <c r="I20" s="10"/>
      <c r="J20" s="10"/>
      <c r="K20" s="10"/>
    </row>
    <row r="21" spans="1:11" ht="18" customHeight="1" x14ac:dyDescent="0.2">
      <c r="A21" s="1">
        <v>10</v>
      </c>
      <c r="B21" s="2" t="s">
        <v>49</v>
      </c>
      <c r="C21" s="2" t="s">
        <v>7</v>
      </c>
      <c r="D21" s="3">
        <v>675.1</v>
      </c>
      <c r="E21" s="41"/>
      <c r="F21" s="4">
        <f t="shared" si="8"/>
        <v>0</v>
      </c>
      <c r="G21" s="4">
        <f t="shared" si="9"/>
        <v>0</v>
      </c>
      <c r="H21" s="10"/>
      <c r="I21" s="10"/>
      <c r="J21" s="10"/>
      <c r="K21" s="10"/>
    </row>
    <row r="22" spans="1:11" ht="18" customHeight="1" x14ac:dyDescent="0.2">
      <c r="A22" s="1">
        <v>11</v>
      </c>
      <c r="B22" s="2" t="s">
        <v>50</v>
      </c>
      <c r="C22" s="2" t="s">
        <v>7</v>
      </c>
      <c r="D22" s="3">
        <v>140.41999999999999</v>
      </c>
      <c r="E22" s="41"/>
      <c r="F22" s="4">
        <f t="shared" si="8"/>
        <v>0</v>
      </c>
      <c r="G22" s="4">
        <f t="shared" si="9"/>
        <v>0</v>
      </c>
      <c r="H22" s="10"/>
      <c r="I22" s="10"/>
      <c r="J22" s="10"/>
      <c r="K22" s="10"/>
    </row>
    <row r="23" spans="1:11" ht="18" customHeight="1" x14ac:dyDescent="0.2">
      <c r="A23" s="1">
        <v>12</v>
      </c>
      <c r="B23" s="2" t="s">
        <v>52</v>
      </c>
      <c r="C23" s="2" t="s">
        <v>7</v>
      </c>
      <c r="D23" s="3">
        <v>140.41999999999999</v>
      </c>
      <c r="E23" s="41"/>
      <c r="F23" s="4">
        <f t="shared" si="8"/>
        <v>0</v>
      </c>
      <c r="G23" s="4">
        <f t="shared" si="9"/>
        <v>0</v>
      </c>
      <c r="H23" s="10"/>
      <c r="I23" s="10"/>
      <c r="J23" s="10"/>
      <c r="K23" s="10"/>
    </row>
    <row r="24" spans="1:11" ht="18" customHeight="1" x14ac:dyDescent="0.2">
      <c r="A24" s="1">
        <v>13</v>
      </c>
      <c r="B24" s="2" t="s">
        <v>51</v>
      </c>
      <c r="C24" s="2" t="s">
        <v>7</v>
      </c>
      <c r="D24" s="3">
        <v>140.41999999999999</v>
      </c>
      <c r="E24" s="41"/>
      <c r="F24" s="4">
        <f t="shared" si="8"/>
        <v>0</v>
      </c>
      <c r="G24" s="4">
        <f t="shared" si="9"/>
        <v>0</v>
      </c>
      <c r="H24" s="10"/>
      <c r="I24" s="10"/>
      <c r="J24" s="10"/>
      <c r="K24" s="10"/>
    </row>
    <row r="25" spans="1:11" ht="18" customHeight="1" x14ac:dyDescent="0.2">
      <c r="A25" s="1">
        <v>14</v>
      </c>
      <c r="B25" s="2" t="s">
        <v>53</v>
      </c>
      <c r="C25" s="2" t="s">
        <v>7</v>
      </c>
      <c r="D25" s="3">
        <v>50</v>
      </c>
      <c r="E25" s="41"/>
      <c r="F25" s="4">
        <f t="shared" si="8"/>
        <v>0</v>
      </c>
      <c r="G25" s="4">
        <f t="shared" si="9"/>
        <v>0</v>
      </c>
      <c r="H25" s="10"/>
      <c r="I25" s="10"/>
      <c r="J25" s="10"/>
      <c r="K25" s="10"/>
    </row>
    <row r="26" spans="1:11" ht="18" customHeight="1" x14ac:dyDescent="0.2">
      <c r="A26" s="1">
        <v>15</v>
      </c>
      <c r="B26" s="2" t="s">
        <v>54</v>
      </c>
      <c r="C26" s="2" t="s">
        <v>7</v>
      </c>
      <c r="D26" s="3">
        <v>50</v>
      </c>
      <c r="E26" s="41"/>
      <c r="F26" s="4">
        <f t="shared" ref="F26" si="10">ROUND((D26*E26),2)</f>
        <v>0</v>
      </c>
      <c r="G26" s="4">
        <f t="shared" ref="G26" si="11">ROUND((F26*(1.23)),2)</f>
        <v>0</v>
      </c>
      <c r="H26" s="10"/>
      <c r="I26" s="10"/>
      <c r="J26" s="10"/>
      <c r="K26" s="10"/>
    </row>
    <row r="27" spans="1:11" ht="18" customHeight="1" x14ac:dyDescent="0.2">
      <c r="A27" s="1">
        <v>16</v>
      </c>
      <c r="B27" s="2" t="s">
        <v>55</v>
      </c>
      <c r="C27" s="2" t="s">
        <v>7</v>
      </c>
      <c r="D27" s="3">
        <v>50</v>
      </c>
      <c r="E27" s="41"/>
      <c r="F27" s="4">
        <f t="shared" si="8"/>
        <v>0</v>
      </c>
      <c r="G27" s="4">
        <f t="shared" si="9"/>
        <v>0</v>
      </c>
      <c r="H27" s="10"/>
      <c r="I27" s="10"/>
      <c r="J27" s="10"/>
      <c r="K27" s="10"/>
    </row>
    <row r="28" spans="1:11" ht="18" customHeight="1" x14ac:dyDescent="0.2">
      <c r="A28" s="26">
        <v>17</v>
      </c>
      <c r="B28" s="12" t="s">
        <v>67</v>
      </c>
      <c r="C28" s="2" t="s">
        <v>7</v>
      </c>
      <c r="D28" s="13">
        <v>437</v>
      </c>
      <c r="E28" s="44"/>
      <c r="F28" s="4">
        <f t="shared" si="8"/>
        <v>0</v>
      </c>
      <c r="G28" s="4">
        <f t="shared" si="9"/>
        <v>0</v>
      </c>
      <c r="H28" s="10"/>
      <c r="I28" s="10"/>
      <c r="J28" s="10"/>
      <c r="K28" s="10"/>
    </row>
    <row r="29" spans="1:11" ht="18" customHeight="1" x14ac:dyDescent="0.2">
      <c r="A29" s="26">
        <v>18</v>
      </c>
      <c r="B29" s="12" t="s">
        <v>71</v>
      </c>
      <c r="C29" s="12" t="s">
        <v>8</v>
      </c>
      <c r="D29" s="13">
        <v>1</v>
      </c>
      <c r="E29" s="44"/>
      <c r="F29" s="4">
        <f t="shared" ref="F29" si="12">ROUND((D29*E29),2)</f>
        <v>0</v>
      </c>
      <c r="G29" s="4">
        <f t="shared" ref="G29" si="13">ROUND((F29*(1.23)),2)</f>
        <v>0</v>
      </c>
      <c r="H29" s="10"/>
      <c r="I29" s="10"/>
      <c r="J29" s="10"/>
      <c r="K29" s="10"/>
    </row>
    <row r="30" spans="1:11" ht="18" customHeight="1" thickBot="1" x14ac:dyDescent="0.25">
      <c r="A30" s="14">
        <v>19</v>
      </c>
      <c r="B30" s="15" t="s">
        <v>70</v>
      </c>
      <c r="C30" s="15" t="s">
        <v>8</v>
      </c>
      <c r="D30" s="16">
        <v>5</v>
      </c>
      <c r="E30" s="42"/>
      <c r="F30" s="17">
        <f t="shared" si="8"/>
        <v>0</v>
      </c>
      <c r="G30" s="17">
        <f t="shared" si="9"/>
        <v>0</v>
      </c>
      <c r="H30" s="10"/>
      <c r="I30" s="10"/>
      <c r="J30" s="10"/>
      <c r="K30" s="10"/>
    </row>
    <row r="31" spans="1:11" ht="18" customHeight="1" thickTop="1" thickBot="1" x14ac:dyDescent="0.25">
      <c r="A31" s="81" t="s">
        <v>57</v>
      </c>
      <c r="B31" s="82"/>
      <c r="C31" s="82"/>
      <c r="D31" s="82"/>
      <c r="E31" s="83"/>
      <c r="F31" s="22">
        <f>SUM(F12:F30)</f>
        <v>0</v>
      </c>
      <c r="G31" s="22">
        <f>SUM(G12:G30)</f>
        <v>0</v>
      </c>
      <c r="H31" s="10"/>
      <c r="I31" s="10"/>
      <c r="J31" s="10"/>
      <c r="K31" s="10"/>
    </row>
    <row r="32" spans="1:11" ht="18" customHeight="1" thickTop="1" x14ac:dyDescent="0.2">
      <c r="A32" s="89" t="s">
        <v>58</v>
      </c>
      <c r="B32" s="90"/>
      <c r="C32" s="90"/>
      <c r="D32" s="90"/>
      <c r="E32" s="90"/>
      <c r="F32" s="90"/>
      <c r="G32" s="91"/>
      <c r="H32" s="10"/>
      <c r="I32" s="10"/>
      <c r="J32" s="10"/>
      <c r="K32" s="10"/>
    </row>
    <row r="33" spans="1:11" ht="18" customHeight="1" x14ac:dyDescent="0.2">
      <c r="A33" s="1">
        <v>1</v>
      </c>
      <c r="B33" s="2" t="s">
        <v>11</v>
      </c>
      <c r="C33" s="2" t="s">
        <v>7</v>
      </c>
      <c r="D33" s="3">
        <v>1817.34</v>
      </c>
      <c r="E33" s="41"/>
      <c r="F33" s="4">
        <f>ROUND((D33*E33),2)</f>
        <v>0</v>
      </c>
      <c r="G33" s="4">
        <f>ROUND((F33*(1.23)),2)</f>
        <v>0</v>
      </c>
      <c r="H33" s="10"/>
      <c r="I33" s="10"/>
      <c r="J33" s="10"/>
      <c r="K33" s="10"/>
    </row>
    <row r="34" spans="1:11" ht="18" customHeight="1" x14ac:dyDescent="0.2">
      <c r="A34" s="1">
        <v>2</v>
      </c>
      <c r="B34" s="25" t="s">
        <v>13</v>
      </c>
      <c r="C34" s="2" t="s">
        <v>9</v>
      </c>
      <c r="D34" s="3">
        <v>158</v>
      </c>
      <c r="E34" s="41"/>
      <c r="F34" s="4">
        <f t="shared" ref="F34:F51" si="14">ROUND((D34*E34),2)</f>
        <v>0</v>
      </c>
      <c r="G34" s="4">
        <f t="shared" ref="G34:G51" si="15">ROUND((F34*(1.23)),2)</f>
        <v>0</v>
      </c>
      <c r="H34" s="10"/>
      <c r="I34" s="10"/>
      <c r="J34" s="10"/>
      <c r="K34" s="10"/>
    </row>
    <row r="35" spans="1:11" ht="18" customHeight="1" x14ac:dyDescent="0.2">
      <c r="A35" s="1">
        <v>3</v>
      </c>
      <c r="B35" s="25" t="s">
        <v>42</v>
      </c>
      <c r="C35" s="2" t="s">
        <v>9</v>
      </c>
      <c r="D35" s="3">
        <v>315</v>
      </c>
      <c r="E35" s="41"/>
      <c r="F35" s="4">
        <f t="shared" si="14"/>
        <v>0</v>
      </c>
      <c r="G35" s="4">
        <f t="shared" si="15"/>
        <v>0</v>
      </c>
      <c r="H35" s="10"/>
      <c r="I35" s="10"/>
      <c r="J35" s="10"/>
      <c r="K35" s="10"/>
    </row>
    <row r="36" spans="1:11" ht="18" customHeight="1" x14ac:dyDescent="0.2">
      <c r="A36" s="1">
        <v>4</v>
      </c>
      <c r="B36" s="25" t="s">
        <v>43</v>
      </c>
      <c r="C36" s="2" t="s">
        <v>9</v>
      </c>
      <c r="D36" s="3">
        <v>38</v>
      </c>
      <c r="E36" s="41"/>
      <c r="F36" s="4">
        <f t="shared" si="14"/>
        <v>0</v>
      </c>
      <c r="G36" s="4">
        <f t="shared" si="15"/>
        <v>0</v>
      </c>
      <c r="H36" s="10"/>
      <c r="I36" s="10"/>
      <c r="J36" s="10"/>
      <c r="K36" s="10"/>
    </row>
    <row r="37" spans="1:11" ht="18" customHeight="1" x14ac:dyDescent="0.2">
      <c r="A37" s="1">
        <v>5</v>
      </c>
      <c r="B37" s="2" t="s">
        <v>44</v>
      </c>
      <c r="C37" s="2" t="s">
        <v>9</v>
      </c>
      <c r="D37" s="3">
        <v>386</v>
      </c>
      <c r="E37" s="41"/>
      <c r="F37" s="4">
        <f t="shared" si="14"/>
        <v>0</v>
      </c>
      <c r="G37" s="4">
        <f t="shared" si="15"/>
        <v>0</v>
      </c>
      <c r="H37" s="10"/>
      <c r="I37" s="10"/>
      <c r="J37" s="10"/>
      <c r="K37" s="10"/>
    </row>
    <row r="38" spans="1:11" ht="18" customHeight="1" x14ac:dyDescent="0.2">
      <c r="A38" s="1">
        <v>6</v>
      </c>
      <c r="B38" s="2" t="s">
        <v>45</v>
      </c>
      <c r="C38" s="2" t="s">
        <v>9</v>
      </c>
      <c r="D38" s="3">
        <v>30</v>
      </c>
      <c r="E38" s="41"/>
      <c r="F38" s="4">
        <f t="shared" si="14"/>
        <v>0</v>
      </c>
      <c r="G38" s="4">
        <f t="shared" si="15"/>
        <v>0</v>
      </c>
      <c r="H38" s="10"/>
      <c r="I38" s="10"/>
      <c r="J38" s="10"/>
      <c r="K38" s="10"/>
    </row>
    <row r="39" spans="1:11" ht="18" customHeight="1" x14ac:dyDescent="0.2">
      <c r="A39" s="1">
        <v>7</v>
      </c>
      <c r="B39" s="2" t="s">
        <v>46</v>
      </c>
      <c r="C39" s="2" t="s">
        <v>7</v>
      </c>
      <c r="D39" s="3">
        <v>50</v>
      </c>
      <c r="E39" s="41"/>
      <c r="F39" s="4">
        <f t="shared" si="14"/>
        <v>0</v>
      </c>
      <c r="G39" s="4">
        <f t="shared" si="15"/>
        <v>0</v>
      </c>
      <c r="H39" s="10"/>
      <c r="I39" s="10"/>
      <c r="J39" s="10"/>
      <c r="K39" s="10"/>
    </row>
    <row r="40" spans="1:11" ht="18" customHeight="1" x14ac:dyDescent="0.2">
      <c r="A40" s="1">
        <v>8</v>
      </c>
      <c r="B40" s="2" t="s">
        <v>48</v>
      </c>
      <c r="C40" s="2" t="s">
        <v>7</v>
      </c>
      <c r="D40" s="3">
        <v>873.34</v>
      </c>
      <c r="E40" s="41"/>
      <c r="F40" s="4">
        <f t="shared" si="14"/>
        <v>0</v>
      </c>
      <c r="G40" s="4">
        <f t="shared" si="15"/>
        <v>0</v>
      </c>
      <c r="H40" s="10"/>
      <c r="I40" s="10"/>
      <c r="J40" s="10"/>
      <c r="K40" s="10"/>
    </row>
    <row r="41" spans="1:11" ht="18" customHeight="1" x14ac:dyDescent="0.2">
      <c r="A41" s="1">
        <v>9</v>
      </c>
      <c r="B41" s="2" t="s">
        <v>47</v>
      </c>
      <c r="C41" s="2" t="s">
        <v>7</v>
      </c>
      <c r="D41" s="3">
        <v>873.34</v>
      </c>
      <c r="E41" s="41"/>
      <c r="F41" s="4">
        <f t="shared" si="14"/>
        <v>0</v>
      </c>
      <c r="G41" s="4">
        <f t="shared" si="15"/>
        <v>0</v>
      </c>
      <c r="H41" s="10"/>
      <c r="I41" s="10"/>
      <c r="J41" s="10"/>
      <c r="K41" s="10"/>
    </row>
    <row r="42" spans="1:11" ht="18" customHeight="1" x14ac:dyDescent="0.2">
      <c r="A42" s="1">
        <v>10</v>
      </c>
      <c r="B42" s="2" t="s">
        <v>49</v>
      </c>
      <c r="C42" s="2" t="s">
        <v>7</v>
      </c>
      <c r="D42" s="3">
        <v>873.34</v>
      </c>
      <c r="E42" s="41"/>
      <c r="F42" s="4">
        <f t="shared" si="14"/>
        <v>0</v>
      </c>
      <c r="G42" s="4">
        <f t="shared" si="15"/>
        <v>0</v>
      </c>
      <c r="H42" s="10"/>
      <c r="I42" s="10"/>
      <c r="J42" s="10"/>
      <c r="K42" s="10"/>
    </row>
    <row r="43" spans="1:11" ht="18" customHeight="1" x14ac:dyDescent="0.2">
      <c r="A43" s="1">
        <v>11</v>
      </c>
      <c r="B43" s="2" t="s">
        <v>50</v>
      </c>
      <c r="C43" s="2" t="s">
        <v>7</v>
      </c>
      <c r="D43" s="3">
        <v>301</v>
      </c>
      <c r="E43" s="41"/>
      <c r="F43" s="4">
        <f t="shared" si="14"/>
        <v>0</v>
      </c>
      <c r="G43" s="4">
        <f t="shared" si="15"/>
        <v>0</v>
      </c>
      <c r="H43" s="10"/>
      <c r="I43" s="10"/>
      <c r="J43" s="10"/>
      <c r="K43" s="10"/>
    </row>
    <row r="44" spans="1:11" ht="18" customHeight="1" x14ac:dyDescent="0.2">
      <c r="A44" s="1">
        <v>12</v>
      </c>
      <c r="B44" s="2" t="s">
        <v>52</v>
      </c>
      <c r="C44" s="2" t="s">
        <v>7</v>
      </c>
      <c r="D44" s="3">
        <v>301</v>
      </c>
      <c r="E44" s="41"/>
      <c r="F44" s="4">
        <f t="shared" si="14"/>
        <v>0</v>
      </c>
      <c r="G44" s="4">
        <f t="shared" si="15"/>
        <v>0</v>
      </c>
      <c r="H44" s="10"/>
      <c r="I44" s="10"/>
      <c r="J44" s="10"/>
      <c r="K44" s="10"/>
    </row>
    <row r="45" spans="1:11" ht="18" customHeight="1" x14ac:dyDescent="0.2">
      <c r="A45" s="1">
        <v>13</v>
      </c>
      <c r="B45" s="2" t="s">
        <v>51</v>
      </c>
      <c r="C45" s="2" t="s">
        <v>7</v>
      </c>
      <c r="D45" s="3">
        <v>301</v>
      </c>
      <c r="E45" s="41"/>
      <c r="F45" s="4">
        <f t="shared" si="14"/>
        <v>0</v>
      </c>
      <c r="G45" s="4">
        <f t="shared" si="15"/>
        <v>0</v>
      </c>
      <c r="H45" s="10"/>
      <c r="I45" s="10"/>
      <c r="J45" s="10"/>
      <c r="K45" s="10"/>
    </row>
    <row r="46" spans="1:11" ht="18" customHeight="1" x14ac:dyDescent="0.2">
      <c r="A46" s="1">
        <v>14</v>
      </c>
      <c r="B46" s="2" t="s">
        <v>53</v>
      </c>
      <c r="C46" s="2" t="s">
        <v>7</v>
      </c>
      <c r="D46" s="3">
        <v>170</v>
      </c>
      <c r="E46" s="41"/>
      <c r="F46" s="4">
        <f t="shared" si="14"/>
        <v>0</v>
      </c>
      <c r="G46" s="4">
        <f t="shared" si="15"/>
        <v>0</v>
      </c>
      <c r="H46" s="10"/>
      <c r="I46" s="10"/>
      <c r="J46" s="10"/>
      <c r="K46" s="10"/>
    </row>
    <row r="47" spans="1:11" ht="18" customHeight="1" x14ac:dyDescent="0.2">
      <c r="A47" s="1">
        <v>15</v>
      </c>
      <c r="B47" s="2" t="s">
        <v>54</v>
      </c>
      <c r="C47" s="2" t="s">
        <v>7</v>
      </c>
      <c r="D47" s="3">
        <v>170</v>
      </c>
      <c r="E47" s="41"/>
      <c r="F47" s="4">
        <f t="shared" si="14"/>
        <v>0</v>
      </c>
      <c r="G47" s="4">
        <f t="shared" si="15"/>
        <v>0</v>
      </c>
      <c r="H47" s="10"/>
      <c r="I47" s="10"/>
      <c r="J47" s="10"/>
      <c r="K47" s="10"/>
    </row>
    <row r="48" spans="1:11" ht="18" customHeight="1" x14ac:dyDescent="0.2">
      <c r="A48" s="1">
        <v>16</v>
      </c>
      <c r="B48" s="2" t="s">
        <v>55</v>
      </c>
      <c r="C48" s="2" t="s">
        <v>7</v>
      </c>
      <c r="D48" s="3">
        <v>170</v>
      </c>
      <c r="E48" s="41"/>
      <c r="F48" s="4">
        <f t="shared" si="14"/>
        <v>0</v>
      </c>
      <c r="G48" s="4">
        <f t="shared" si="15"/>
        <v>0</v>
      </c>
      <c r="H48" s="10"/>
      <c r="I48" s="10"/>
      <c r="J48" s="10"/>
      <c r="K48" s="10"/>
    </row>
    <row r="49" spans="1:11" ht="18" customHeight="1" x14ac:dyDescent="0.2">
      <c r="A49" s="26">
        <v>17</v>
      </c>
      <c r="B49" s="12" t="s">
        <v>67</v>
      </c>
      <c r="C49" s="2" t="s">
        <v>7</v>
      </c>
      <c r="D49" s="13">
        <v>386</v>
      </c>
      <c r="E49" s="44"/>
      <c r="F49" s="4">
        <f t="shared" si="14"/>
        <v>0</v>
      </c>
      <c r="G49" s="4">
        <f t="shared" si="15"/>
        <v>0</v>
      </c>
      <c r="H49" s="10"/>
      <c r="I49" s="10"/>
      <c r="J49" s="10"/>
      <c r="K49" s="10"/>
    </row>
    <row r="50" spans="1:11" ht="18" customHeight="1" x14ac:dyDescent="0.2">
      <c r="A50" s="26">
        <v>18</v>
      </c>
      <c r="B50" s="12" t="s">
        <v>71</v>
      </c>
      <c r="C50" s="12" t="s">
        <v>8</v>
      </c>
      <c r="D50" s="13">
        <v>1</v>
      </c>
      <c r="E50" s="44"/>
      <c r="F50" s="4">
        <f t="shared" si="14"/>
        <v>0</v>
      </c>
      <c r="G50" s="4">
        <f t="shared" si="15"/>
        <v>0</v>
      </c>
      <c r="H50" s="10"/>
      <c r="I50" s="10"/>
      <c r="J50" s="10"/>
      <c r="K50" s="10"/>
    </row>
    <row r="51" spans="1:11" ht="18" customHeight="1" thickBot="1" x14ac:dyDescent="0.25">
      <c r="A51" s="14">
        <v>19</v>
      </c>
      <c r="B51" s="15" t="s">
        <v>70</v>
      </c>
      <c r="C51" s="15" t="s">
        <v>8</v>
      </c>
      <c r="D51" s="16">
        <v>4</v>
      </c>
      <c r="E51" s="42"/>
      <c r="F51" s="17">
        <f t="shared" si="14"/>
        <v>0</v>
      </c>
      <c r="G51" s="17">
        <f t="shared" si="15"/>
        <v>0</v>
      </c>
      <c r="H51" s="10"/>
      <c r="I51" s="10"/>
      <c r="J51" s="10"/>
      <c r="K51" s="10"/>
    </row>
    <row r="52" spans="1:11" ht="18" customHeight="1" thickTop="1" thickBot="1" x14ac:dyDescent="0.25">
      <c r="A52" s="81" t="s">
        <v>59</v>
      </c>
      <c r="B52" s="82"/>
      <c r="C52" s="82"/>
      <c r="D52" s="82"/>
      <c r="E52" s="83"/>
      <c r="F52" s="22">
        <f>SUM(F33:F51)</f>
        <v>0</v>
      </c>
      <c r="G52" s="22">
        <f>SUM(G33:G51)</f>
        <v>0</v>
      </c>
    </row>
    <row r="53" spans="1:11" ht="18" customHeight="1" thickTop="1" thickBot="1" x14ac:dyDescent="0.25">
      <c r="A53" s="87" t="s">
        <v>36</v>
      </c>
      <c r="B53" s="88"/>
      <c r="C53" s="88"/>
      <c r="D53" s="88"/>
      <c r="E53" s="24" t="s">
        <v>12</v>
      </c>
      <c r="F53" s="23">
        <f>SUM(F10,F31,F52)</f>
        <v>0</v>
      </c>
      <c r="G53" s="23">
        <f>SUM(G10,G31,G52)</f>
        <v>0</v>
      </c>
    </row>
    <row r="54" spans="1:11" ht="13.5" thickTop="1" x14ac:dyDescent="0.2">
      <c r="E54" s="10"/>
    </row>
  </sheetData>
  <protectedRanges>
    <protectedRange sqref="E3:E52" name="Zakres1"/>
  </protectedRanges>
  <dataConsolidate/>
  <mergeCells count="8">
    <mergeCell ref="A52:E52"/>
    <mergeCell ref="A1:G1"/>
    <mergeCell ref="A10:E10"/>
    <mergeCell ref="A53:D53"/>
    <mergeCell ref="A31:E31"/>
    <mergeCell ref="A32:G32"/>
    <mergeCell ref="A3:G3"/>
    <mergeCell ref="A11:G11"/>
  </mergeCells>
  <phoneticPr fontId="2" type="noConversion"/>
  <printOptions horizontalCentered="1"/>
  <pageMargins left="0.23622047244094491" right="0.23622047244094491" top="0.74803149606299213" bottom="0.35433070866141736" header="0.51181102362204722" footer="0.11811023622047245"/>
  <pageSetup paperSize="9" scale="43" orientation="landscape" r:id="rId1"/>
  <headerFooter alignWithMargins="0">
    <oddHeader>&amp;LPrzebudowa drogi poprzez wykonanie chodnika w ulicy Łąkowej, Krętej i Pogodnej w Suchym Lesie.</oddHeader>
    <oddFooter>&amp;C&amp;"Calibri,Pogrubiony"Strona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Strona tytułowa</vt:lpstr>
      <vt:lpstr>ul. Kręta, Łąkowa</vt:lpstr>
      <vt:lpstr>'Strona tytułowa'!Obszar_wydruku</vt:lpstr>
      <vt:lpstr>'ul. Kręta, Łąkowa'!Obszar_wydruku</vt:lpstr>
      <vt:lpstr>'ul. Kręta, Łąkowa'!Tytuły_wydruku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2020-07-07T14:31:37Z</cp:lastPrinted>
  <dcterms:created xsi:type="dcterms:W3CDTF">2013-05-29T11:09:02Z</dcterms:created>
  <dcterms:modified xsi:type="dcterms:W3CDTF">2021-08-05T08:04:47Z</dcterms:modified>
  <cp:category/>
  <cp:contentStatus/>
</cp:coreProperties>
</file>