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Złotniki - osiedle Grzybowe ŚCIEŻKA ROWEROWA\Przetarg\Do ZP\"/>
    </mc:Choice>
  </mc:AlternateContent>
  <xr:revisionPtr revIDLastSave="0" documentId="13_ncr:1_{1F35586C-4877-459C-B437-3118248A6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tytułowa" sheetId="10" r:id="rId1"/>
    <sheet name="Muchomorowa" sheetId="7" r:id="rId2"/>
    <sheet name="Preambuła" sheetId="6" r:id="rId3"/>
  </sheets>
  <definedNames>
    <definedName name="_xlnm.Print_Area" localSheetId="1">Muchomorowa!$A$1:$G$36</definedName>
    <definedName name="_xlnm.Print_Area" localSheetId="0">'Strona tytułowa'!$A$1:$G$24</definedName>
    <definedName name="_xlnm.Print_Titles" localSheetId="1">Muchomorowa!$1:$2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0" l="1"/>
  <c r="G35" i="7" l="1"/>
  <c r="F35" i="7"/>
  <c r="G28" i="7"/>
  <c r="F28" i="7"/>
  <c r="D11" i="7"/>
  <c r="D12" i="7"/>
  <c r="F7" i="7"/>
  <c r="G7" i="7" s="1"/>
  <c r="F6" i="7"/>
  <c r="G6" i="7" s="1"/>
  <c r="G9" i="7" s="1"/>
  <c r="G36" i="7" s="1"/>
  <c r="G5" i="7"/>
  <c r="F5" i="7"/>
  <c r="F31" i="7"/>
  <c r="G31" i="7" s="1"/>
  <c r="F9" i="7" l="1"/>
  <c r="F36" i="7" s="1"/>
  <c r="F32" i="7"/>
  <c r="G32" i="7" s="1"/>
  <c r="F33" i="7"/>
  <c r="G33" i="7" s="1"/>
  <c r="F12" i="7"/>
  <c r="G12" i="7" s="1"/>
  <c r="F11" i="7"/>
  <c r="G11" i="7" s="1"/>
  <c r="F13" i="7" l="1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 l="1"/>
  <c r="G27" i="7" s="1"/>
  <c r="F34" i="7"/>
  <c r="G34" i="7" s="1"/>
  <c r="F30" i="7"/>
  <c r="G30" i="7" s="1"/>
  <c r="F8" i="7"/>
  <c r="G8" i="7" s="1"/>
  <c r="F4" i="7"/>
  <c r="G4" i="7" s="1"/>
  <c r="G23" i="10" l="1"/>
  <c r="F23" i="10"/>
  <c r="G22" i="10"/>
  <c r="G21" i="10" l="1"/>
  <c r="G24" i="10" s="1"/>
  <c r="F22" i="10"/>
  <c r="F24" i="10" s="1"/>
</calcChain>
</file>

<file path=xl/sharedStrings.xml><?xml version="1.0" encoding="utf-8"?>
<sst xmlns="http://schemas.openxmlformats.org/spreadsheetml/2006/main" count="218" uniqueCount="194">
  <si>
    <t>L.p.</t>
  </si>
  <si>
    <t>Ilość</t>
  </si>
  <si>
    <t>Adres obiektu:</t>
  </si>
  <si>
    <t>Kategoria obiektu:</t>
  </si>
  <si>
    <t>Gmina Suchy Las
ul. Szkolna 13
62-002 Suchy Las</t>
  </si>
  <si>
    <t>Branże:</t>
  </si>
  <si>
    <t>Zestawienie kosztorysów:</t>
  </si>
  <si>
    <t>Nazwa 
i adres inwestora: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</si>
  <si>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</si>
  <si>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</si>
  <si>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</si>
  <si>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</si>
  <si>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</si>
  <si>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</si>
  <si>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</si>
  <si>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</si>
  <si>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</si>
  <si>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</si>
  <si>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</si>
  <si>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</si>
  <si>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</si>
  <si>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Dokumentacja powykonawcza, badania, karty charakterystyki, certyfikaty</t>
  </si>
  <si>
    <t>1</t>
  </si>
  <si>
    <t>1.1</t>
  </si>
  <si>
    <t>1.2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</si>
  <si>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</si>
  <si>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</si>
  <si>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</si>
  <si>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</si>
  <si>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</si>
  <si>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</si>
  <si>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</si>
  <si>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</si>
  <si>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</si>
  <si>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</si>
  <si>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</si>
  <si>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</si>
  <si>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</si>
  <si>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</si>
  <si>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</si>
  <si>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</si>
  <si>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</si>
  <si>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</si>
  <si>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</si>
  <si>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</si>
  <si>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</si>
  <si>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</si>
  <si>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</si>
  <si>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</si>
  <si>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</si>
  <si>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</si>
  <si>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</si>
  <si>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</si>
  <si>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</si>
  <si>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</si>
  <si>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</si>
  <si>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</si>
  <si>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</si>
  <si>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</si>
  <si>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</si>
  <si>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</si>
  <si>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</si>
  <si>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</si>
  <si>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</si>
  <si>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</si>
  <si>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</si>
  <si>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</si>
  <si>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</si>
  <si>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</si>
  <si>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</si>
  <si>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</si>
  <si>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</si>
  <si>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</si>
  <si>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</si>
  <si>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</si>
  <si>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</si>
  <si>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</si>
  <si>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</si>
  <si>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</si>
  <si>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</si>
  <si>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</si>
  <si>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</si>
  <si>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</si>
  <si>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</si>
  <si>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</si>
  <si>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</si>
  <si>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</si>
  <si>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</si>
  <si>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</si>
  <si>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</si>
  <si>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</si>
  <si>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</si>
  <si>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</si>
  <si>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</si>
  <si>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</si>
  <si>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</si>
  <si>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</si>
  <si>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</si>
  <si>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</si>
  <si>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</si>
  <si>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</si>
  <si>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</si>
  <si>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</si>
  <si>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</si>
  <si>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</si>
  <si>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</si>
  <si>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</si>
  <si>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</si>
  <si>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</si>
  <si>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</si>
  <si>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</si>
  <si>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</si>
  <si>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</si>
  <si>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</si>
  <si>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</si>
  <si>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</si>
  <si>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</si>
  <si>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</si>
  <si>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</si>
  <si>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</si>
  <si>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</si>
  <si>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</si>
  <si>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</si>
  <si>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</si>
  <si>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>Razem - roboty budowlane - brukarskie, nawierzchniowe:</t>
  </si>
  <si>
    <t>2.6</t>
  </si>
  <si>
    <t>2.7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</si>
  <si>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</si>
  <si>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</si>
  <si>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</si>
  <si>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</si>
  <si>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</si>
  <si>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</si>
  <si>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</si>
  <si>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</si>
  <si>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</si>
  <si>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</si>
  <si>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</si>
  <si>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</si>
  <si>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</si>
  <si>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</si>
  <si>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</si>
  <si>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</si>
  <si>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Inwestycja</t>
  </si>
  <si>
    <t>Koszt netto</t>
  </si>
  <si>
    <t>Koszt brutto</t>
  </si>
  <si>
    <t>1.</t>
  </si>
  <si>
    <t>2.</t>
  </si>
  <si>
    <t>3.</t>
  </si>
  <si>
    <t>Razem:</t>
  </si>
  <si>
    <t>Zjazdy indywidualne - betonowa kostka brukowa koloru grafitowego gr. 8cm</t>
  </si>
  <si>
    <t>Zjazdy indywidualne - podsypka cementowo-piaskowa 1:4 gr. 3cm</t>
  </si>
  <si>
    <t>Obrzeże betonowe 8x30 cm na ławie z betonu C 12/15 i podsypce cem.-piask.</t>
  </si>
  <si>
    <t>Pozwolenie na użytkowanie obiektu budowlanego wydane przez PINB dla powiatu poznańskiego</t>
  </si>
  <si>
    <t>Roboty przygotowawcze</t>
  </si>
  <si>
    <t>Roboty brukarskie</t>
  </si>
  <si>
    <t>Roboty wykończeniowe</t>
  </si>
  <si>
    <t>Humusowanie terenu z obsianiem trawą przy grubości ziemi urodzajnej 10 cm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</si>
  <si>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</si>
  <si>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Krawężniki betonowe proste, skośne i najazdowe 15x30, 15x22, 15x22-30 cm na ławie z betonu C 12/15</t>
  </si>
  <si>
    <t>1.3</t>
  </si>
  <si>
    <t>2.8</t>
  </si>
  <si>
    <t>2.9</t>
  </si>
  <si>
    <t>2.11</t>
  </si>
  <si>
    <t>2.12</t>
  </si>
  <si>
    <t>2.13</t>
  </si>
  <si>
    <t>2.14</t>
  </si>
  <si>
    <t>2.21</t>
  </si>
  <si>
    <t>2.22</t>
  </si>
  <si>
    <t>2.23</t>
  </si>
  <si>
    <t>2.24</t>
  </si>
  <si>
    <t>Ścieżka rowerowa - warstwa ścieralna z betonu asfaltowego AC8S gr. 4cm</t>
  </si>
  <si>
    <t>Ścieżka rowerowa - podbudowa zasadnicza z KŁSM o uziarnienia 0/31,5 mm gr. 15 cm</t>
  </si>
  <si>
    <t>Ścieżka rowerowa - podbudowa pomocnicza z mieszanki związanej cementem C3/4 gr. 15 cm</t>
  </si>
  <si>
    <t>Pas dzielący - betonowa kostka brukowa koloru szarego gr. 8cm</t>
  </si>
  <si>
    <t>Pas dzielący - podsypka cementowo-piaskowa 1:4 gr. 3cm</t>
  </si>
  <si>
    <t>Pas dzielący - podbudowa zasadnicza z mieszanki związanej cementem C5/6 gr. 15 cm</t>
  </si>
  <si>
    <t>Pas dzielący - podbudowa pomocnicza z mieszanki związanej cementem C3/4 gr. 10 cm</t>
  </si>
  <si>
    <t>Zjazdy indywidualne - podbudowa zasadnicza z mieszanki związanej cementem C5/6 gr. 15 cm</t>
  </si>
  <si>
    <t>Zjazdy indywidualne - podbudowa pomocnicza z mieszanki związanej cementem C3/4 gr. 10 cm</t>
  </si>
  <si>
    <t>Opornik betonowy 10x30 cm na ławie z betonu C 12/15 i podsypce cem.-piask.</t>
  </si>
  <si>
    <t>Wprowadzenie oznakowania zgodnie z projektem stałej organizacji ruchu w uzgodnieniu z Referatem Komunalnym</t>
  </si>
  <si>
    <t>1.4</t>
  </si>
  <si>
    <t>1.5</t>
  </si>
  <si>
    <t>Wycinka krzewów</t>
  </si>
  <si>
    <t>Wycinka drzew</t>
  </si>
  <si>
    <t>Nazwa zadania: 
Osiedle Grzybowe - budowa ścieżki rowerowej wzdłuż ul. Muchomorowej 
jako kontynuacj ciągu ścieżek z ul. Szkółkarskiej i Stefańskiego.</t>
  </si>
  <si>
    <t>Przesadzenie drzew wraz z roczną pielęgnacją</t>
  </si>
  <si>
    <t>Złotniki, ul. Muchomorowa</t>
  </si>
  <si>
    <t>drogowa</t>
  </si>
  <si>
    <t>XXV</t>
  </si>
  <si>
    <t>KOSZTORYS OFERTOWY</t>
  </si>
  <si>
    <t>KOSZTORYS OFERTOWY
Osiedle Grzybowe - budowa ścieżki rowerowej wzdłuż ul. Muchomorowej jako kontynuacja ciągu ścieżek z ul. Szkółkarskiej i Stefańskiego.</t>
  </si>
  <si>
    <t>Osiedle Grzybowe - budowa ścieżki rowerowej wzdłuż ul. Muchomorowej jako kontynuacja ciągu ścieżek z ul. Szkółkarskiej i Stefańskiego.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</si>
</sst>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3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0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1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2" xfId="1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16" fillId="2" borderId="17" xfId="0" applyNumberFormat="1" applyFont="1" applyFill="1" applyBorder="1" applyAlignment="1">
      <alignment horizontal="center" vertical="center" wrapText="1"/>
    </xf>
    <xf numFmtId="44" fontId="4" fillId="3" borderId="18" xfId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44" fontId="3" fillId="0" borderId="5" xfId="1" applyFont="1" applyBorder="1" applyAlignment="1">
      <alignment horizontal="center" vertical="center"/>
    </xf>
    <xf numFmtId="44" fontId="3" fillId="0" borderId="6" xfId="1" applyFont="1" applyBorder="1" applyAlignment="1">
      <alignment horizontal="center" vertical="center"/>
    </xf>
    <xf numFmtId="44" fontId="3" fillId="0" borderId="33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2" xfId="0" applyNumberFormat="1" applyFont="1" applyFill="1" applyBorder="1" applyAlignment="1">
      <alignment horizontal="left" vertical="center" wrapText="1"/>
    </xf>
    <xf numFmtId="49" fontId="3" fillId="3" borderId="23" xfId="0" applyNumberFormat="1" applyFont="1" applyFill="1" applyBorder="1" applyAlignment="1">
      <alignment horizontal="righ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left" vertical="top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  <xf numFmtId="0" fontId="1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1" fillId="4" borderId="0" xfId="3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vertical="center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13</xdr:row>
      <xdr:rowOff>123825</xdr:rowOff>
    </xdr:from>
    <xdr:to>
      <xdr:col>6</xdr:col>
      <xdr:colOff>110490</xdr:colOff>
      <xdr:row>16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EB4427-DC19-4291-9E36-DFB24D1CDA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35"/>
  <sheetViews>
    <sheetView tabSelected="1" view="pageBreakPreview" zoomScaleNormal="100" zoomScaleSheetLayoutView="100" workbookViewId="0">
      <selection activeCell="C15" sqref="C15:G15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69" t="s">
        <v>191</v>
      </c>
      <c r="B1" s="69"/>
      <c r="C1" s="69"/>
      <c r="D1" s="69"/>
      <c r="E1" s="69"/>
      <c r="F1" s="69"/>
      <c r="G1" s="69"/>
    </row>
    <row r="2" spans="1:10" ht="21" customHeight="1"/>
    <row r="3" spans="1:10" s="3" customFormat="1" ht="21" customHeight="1">
      <c r="A3" s="70" t="s">
        <v>130</v>
      </c>
      <c r="B3" s="70"/>
      <c r="C3" s="70"/>
      <c r="D3" s="70"/>
      <c r="E3" s="70"/>
      <c r="F3" s="70"/>
      <c r="G3" s="70"/>
    </row>
    <row r="4" spans="1:10" s="3" customFormat="1" ht="13.5" customHeight="1">
      <c r="A4" s="71" t="s">
        <v>131</v>
      </c>
      <c r="B4" s="71"/>
      <c r="C4" s="54" t="s">
        <v>132</v>
      </c>
      <c r="D4" s="54"/>
      <c r="E4" s="54"/>
      <c r="F4" s="54"/>
      <c r="G4" s="54"/>
      <c r="H4" s="54"/>
    </row>
    <row r="5" spans="1:10" s="3" customFormat="1" ht="13.5" customHeight="1">
      <c r="A5" s="71" t="s">
        <v>133</v>
      </c>
      <c r="B5" s="71"/>
      <c r="C5" s="54" t="s">
        <v>134</v>
      </c>
      <c r="D5" s="54"/>
      <c r="E5" s="54"/>
      <c r="F5" s="54"/>
      <c r="G5" s="54"/>
      <c r="H5" s="54"/>
    </row>
    <row r="6" spans="1:10" s="3" customFormat="1" ht="13.5" customHeight="1">
      <c r="A6" s="68" t="s">
        <v>135</v>
      </c>
      <c r="B6" s="68"/>
      <c r="C6" s="1" t="s">
        <v>136</v>
      </c>
      <c r="D6" s="54"/>
      <c r="E6" s="54"/>
      <c r="F6" s="54"/>
      <c r="G6" s="54"/>
      <c r="H6" s="54"/>
    </row>
    <row r="7" spans="1:10" s="3" customFormat="1" ht="13.5" customHeight="1">
      <c r="A7" s="68" t="s">
        <v>137</v>
      </c>
      <c r="B7" s="68"/>
      <c r="C7" s="1" t="s">
        <v>138</v>
      </c>
      <c r="D7" s="54"/>
      <c r="E7" s="54"/>
      <c r="F7" s="54"/>
      <c r="G7" s="54"/>
      <c r="H7" s="54"/>
    </row>
    <row r="8" spans="1:10" s="3" customFormat="1" ht="13.5" customHeight="1">
      <c r="A8" s="68" t="s">
        <v>139</v>
      </c>
      <c r="B8" s="68"/>
      <c r="C8" s="1" t="s">
        <v>140</v>
      </c>
      <c r="D8" s="54"/>
      <c r="E8" s="54"/>
      <c r="F8" s="54"/>
      <c r="G8" s="54"/>
      <c r="H8" s="54"/>
    </row>
    <row r="9" spans="1:10" s="3" customFormat="1" ht="13.5" customHeight="1">
      <c r="A9" s="68" t="s">
        <v>141</v>
      </c>
      <c r="B9" s="68"/>
      <c r="C9" s="1" t="s">
        <v>142</v>
      </c>
      <c r="D9" s="54"/>
      <c r="E9" s="54"/>
      <c r="F9" s="54"/>
      <c r="G9" s="54"/>
      <c r="H9" s="54"/>
    </row>
    <row r="10" spans="1:10" s="3" customFormat="1" ht="13.5" customHeight="1">
      <c r="A10" s="68"/>
      <c r="B10" s="68"/>
      <c r="C10" s="1"/>
      <c r="D10" s="54"/>
      <c r="E10" s="54"/>
      <c r="F10" s="54"/>
      <c r="G10" s="54"/>
      <c r="H10" s="54"/>
    </row>
    <row r="11" spans="1:10" s="3" customFormat="1" ht="15.75" customHeight="1">
      <c r="A11" s="64" t="s">
        <v>123</v>
      </c>
      <c r="B11" s="64"/>
      <c r="C11" s="62" t="s">
        <v>193</v>
      </c>
      <c r="D11" s="62"/>
      <c r="E11" s="62"/>
      <c r="F11" s="62"/>
      <c r="G11" s="62"/>
      <c r="H11" s="61"/>
      <c r="I11" s="61"/>
      <c r="J11" s="61"/>
    </row>
    <row r="12" spans="1:10" s="3" customFormat="1" ht="15.75" customHeight="1">
      <c r="A12" s="64"/>
      <c r="B12" s="64"/>
      <c r="C12" s="62"/>
      <c r="D12" s="62"/>
      <c r="E12" s="62"/>
      <c r="F12" s="62"/>
      <c r="G12" s="62"/>
      <c r="H12" s="61"/>
      <c r="I12" s="61"/>
      <c r="J12" s="61"/>
    </row>
    <row r="13" spans="1:10" s="3" customFormat="1" ht="16.5" customHeight="1">
      <c r="A13" s="65" t="s">
        <v>2</v>
      </c>
      <c r="B13" s="65"/>
      <c r="C13" s="64" t="s">
        <v>188</v>
      </c>
      <c r="D13" s="64"/>
      <c r="E13" s="64"/>
      <c r="F13" s="64"/>
      <c r="G13" s="64"/>
    </row>
    <row r="14" spans="1:10" s="3" customFormat="1" ht="16.5" customHeight="1">
      <c r="A14" s="66" t="s">
        <v>3</v>
      </c>
      <c r="B14" s="66"/>
      <c r="C14" s="3" t="s">
        <v>190</v>
      </c>
    </row>
    <row r="15" spans="1:10" s="3" customFormat="1" ht="47.25" customHeight="1">
      <c r="A15" s="65" t="s">
        <v>7</v>
      </c>
      <c r="B15" s="66"/>
      <c r="C15" s="67" t="s">
        <v>4</v>
      </c>
      <c r="D15" s="67"/>
      <c r="E15" s="67"/>
      <c r="F15" s="67"/>
      <c r="G15" s="67"/>
    </row>
    <row r="16" spans="1:10" s="3" customFormat="1"/>
    <row r="17" spans="1:7" s="3" customFormat="1">
      <c r="A17" s="63" t="s">
        <v>5</v>
      </c>
      <c r="B17" s="63"/>
      <c r="C17" s="3" t="s">
        <v>189</v>
      </c>
    </row>
    <row r="18" spans="1:7" s="3" customFormat="1"/>
    <row r="19" spans="1:7" s="3" customFormat="1">
      <c r="A19" s="73" t="s">
        <v>6</v>
      </c>
      <c r="B19" s="73"/>
      <c r="C19" s="73"/>
    </row>
    <row r="20" spans="1:7" s="3" customFormat="1" ht="25.5" customHeight="1">
      <c r="A20" s="55" t="s">
        <v>0</v>
      </c>
      <c r="B20" s="77" t="s">
        <v>143</v>
      </c>
      <c r="C20" s="78"/>
      <c r="D20" s="78"/>
      <c r="E20" s="79"/>
      <c r="F20" s="56" t="s">
        <v>144</v>
      </c>
      <c r="G20" s="56" t="s">
        <v>145</v>
      </c>
    </row>
    <row r="21" spans="1:7" s="3" customFormat="1" ht="25.5" customHeight="1">
      <c r="A21" s="55" t="s">
        <v>146</v>
      </c>
      <c r="B21" s="74" t="s">
        <v>154</v>
      </c>
      <c r="C21" s="75"/>
      <c r="D21" s="75"/>
      <c r="E21" s="76"/>
      <c r="F21" s="57">
        <f>Muchomorowa!F9</f>
        <v>0</v>
      </c>
      <c r="G21" s="57">
        <f>Muchomorowa!G9</f>
        <v>0</v>
      </c>
    </row>
    <row r="22" spans="1:7" s="3" customFormat="1" ht="25.5" customHeight="1">
      <c r="A22" s="55" t="s">
        <v>147</v>
      </c>
      <c r="B22" s="74" t="s">
        <v>155</v>
      </c>
      <c r="C22" s="75"/>
      <c r="D22" s="75"/>
      <c r="E22" s="76"/>
      <c r="F22" s="58">
        <f>Muchomorowa!F28</f>
        <v>0</v>
      </c>
      <c r="G22" s="58">
        <f>Muchomorowa!G28</f>
        <v>0</v>
      </c>
    </row>
    <row r="23" spans="1:7" s="3" customFormat="1" ht="25.5" customHeight="1">
      <c r="A23" s="55" t="s">
        <v>148</v>
      </c>
      <c r="B23" s="74" t="s">
        <v>156</v>
      </c>
      <c r="C23" s="75"/>
      <c r="D23" s="75"/>
      <c r="E23" s="76"/>
      <c r="F23" s="58">
        <f>Muchomorowa!F35</f>
        <v>0</v>
      </c>
      <c r="G23" s="58">
        <f>Muchomorowa!G35</f>
        <v>0</v>
      </c>
    </row>
    <row r="24" spans="1:7" s="3" customFormat="1" ht="25.5" customHeight="1">
      <c r="C24" s="72" t="s">
        <v>149</v>
      </c>
      <c r="D24" s="72"/>
      <c r="E24" s="72"/>
      <c r="F24" s="59">
        <f>SUM(F21:F23)</f>
        <v>0</v>
      </c>
      <c r="G24" s="59">
        <f>SUM(G21:G23)</f>
        <v>0</v>
      </c>
    </row>
    <row r="25" spans="1:7" s="3" customFormat="1">
      <c r="B25" s="63"/>
      <c r="C25" s="63"/>
      <c r="D25" s="63"/>
    </row>
    <row r="26" spans="1:7" s="3" customFormat="1">
      <c r="A26" s="63"/>
      <c r="B26" s="63"/>
    </row>
    <row r="27" spans="1:7" s="3" customFormat="1"/>
    <row r="28" spans="1:7" s="3" customFormat="1"/>
    <row r="29" spans="1:7" s="3" customFormat="1"/>
    <row r="30" spans="1:7" s="3" customFormat="1"/>
    <row r="31" spans="1:7" s="3" customFormat="1"/>
    <row r="32" spans="1:7" s="3" customFormat="1"/>
    <row r="33" spans="2:2" s="3" customFormat="1"/>
    <row r="34" spans="2:2" s="3" customFormat="1"/>
    <row r="35" spans="2:2" s="3" customFormat="1">
      <c r="B35" s="54"/>
    </row>
  </sheetData>
  <mergeCells count="25">
    <mergeCell ref="A26:B26"/>
    <mergeCell ref="C24:E24"/>
    <mergeCell ref="B25:D25"/>
    <mergeCell ref="A19:C19"/>
    <mergeCell ref="B21:E21"/>
    <mergeCell ref="B20:E20"/>
    <mergeCell ref="B23:E23"/>
    <mergeCell ref="B22:E22"/>
    <mergeCell ref="A10:B10"/>
    <mergeCell ref="A1:G1"/>
    <mergeCell ref="A3:G3"/>
    <mergeCell ref="A4:B4"/>
    <mergeCell ref="A5:B5"/>
    <mergeCell ref="A6:B6"/>
    <mergeCell ref="A7:B7"/>
    <mergeCell ref="A8:B8"/>
    <mergeCell ref="A9:B9"/>
    <mergeCell ref="C11:G12"/>
    <mergeCell ref="A17:B17"/>
    <mergeCell ref="A11:B12"/>
    <mergeCell ref="A13:B13"/>
    <mergeCell ref="C13:G13"/>
    <mergeCell ref="A14:B14"/>
    <mergeCell ref="A15:B15"/>
    <mergeCell ref="C15:G15"/>
  </mergeCells>
  <phoneticPr fontId="21" type="noConversion"/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016B-31C1-4B5E-8834-DEFB944FD6CE}">
  <sheetPr>
    <pageSetUpPr fitToPage="1"/>
  </sheetPr>
  <dimension ref="A1:M37"/>
  <sheetViews>
    <sheetView view="pageBreakPreview" zoomScaleNormal="100" zoomScaleSheetLayoutView="100" workbookViewId="0">
      <selection activeCell="D4" sqref="D4"/>
    </sheetView>
  </sheetViews>
  <sheetFormatPr defaultColWidth="9.140625" defaultRowHeight="15"/>
  <cols>
    <col min="1" max="1" width="5.5703125" style="51" customWidth="1"/>
    <col min="2" max="2" width="109" style="26" customWidth="1"/>
    <col min="3" max="3" width="6" style="26" customWidth="1"/>
    <col min="4" max="4" width="10" style="52" bestFit="1" customWidth="1"/>
    <col min="5" max="5" width="15.5703125" style="26" customWidth="1"/>
    <col min="6" max="7" width="17" style="53" customWidth="1"/>
    <col min="8" max="9" width="12.7109375" style="26" customWidth="1"/>
    <col min="10" max="16384" width="9.140625" style="26"/>
  </cols>
  <sheetData>
    <row r="1" spans="1:13" s="16" customFormat="1" ht="55.5" customHeight="1">
      <c r="A1" s="83" t="s">
        <v>192</v>
      </c>
      <c r="B1" s="84"/>
      <c r="C1" s="84"/>
      <c r="D1" s="84"/>
      <c r="E1" s="84"/>
      <c r="F1" s="84"/>
      <c r="G1" s="85"/>
    </row>
    <row r="2" spans="1:13" s="22" customFormat="1" ht="33" customHeight="1">
      <c r="A2" s="17" t="s">
        <v>0</v>
      </c>
      <c r="B2" s="18" t="s">
        <v>8</v>
      </c>
      <c r="C2" s="19" t="s">
        <v>9</v>
      </c>
      <c r="D2" s="20" t="s">
        <v>1</v>
      </c>
      <c r="E2" s="19" t="s">
        <v>10</v>
      </c>
      <c r="F2" s="20" t="s">
        <v>11</v>
      </c>
      <c r="G2" s="21" t="s">
        <v>12</v>
      </c>
    </row>
    <row r="3" spans="1:13" ht="22.5" customHeight="1">
      <c r="A3" s="23" t="s">
        <v>22</v>
      </c>
      <c r="B3" s="86" t="s">
        <v>25</v>
      </c>
      <c r="C3" s="87"/>
      <c r="D3" s="87"/>
      <c r="E3" s="87"/>
      <c r="F3" s="87"/>
      <c r="G3" s="88"/>
      <c r="H3" s="24"/>
      <c r="I3" s="25"/>
      <c r="J3" s="25"/>
    </row>
    <row r="4" spans="1:13" ht="22.5" customHeight="1">
      <c r="A4" s="27" t="s">
        <v>23</v>
      </c>
      <c r="B4" s="28" t="s">
        <v>26</v>
      </c>
      <c r="C4" s="28" t="s">
        <v>13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3" ht="22.5" customHeight="1">
      <c r="A5" s="42" t="s">
        <v>24</v>
      </c>
      <c r="B5" s="43" t="s">
        <v>184</v>
      </c>
      <c r="C5" s="28" t="s">
        <v>128</v>
      </c>
      <c r="D5" s="44">
        <v>80</v>
      </c>
      <c r="E5" s="45"/>
      <c r="F5" s="31">
        <f>ROUND((D5*E5),2)</f>
        <v>0</v>
      </c>
      <c r="G5" s="32">
        <f>ROUND((F5*(1.23)),2)</f>
        <v>0</v>
      </c>
      <c r="H5" s="33"/>
      <c r="I5" s="33"/>
      <c r="J5" s="33"/>
      <c r="K5" s="33"/>
    </row>
    <row r="6" spans="1:13" ht="22.5" customHeight="1">
      <c r="A6" s="42" t="s">
        <v>160</v>
      </c>
      <c r="B6" s="43" t="s">
        <v>185</v>
      </c>
      <c r="C6" s="43" t="s">
        <v>18</v>
      </c>
      <c r="D6" s="44">
        <v>4</v>
      </c>
      <c r="E6" s="45"/>
      <c r="F6" s="31">
        <f>ROUND((D6*E6),2)</f>
        <v>0</v>
      </c>
      <c r="G6" s="32">
        <f>ROUND((F6*(1.23)),2)</f>
        <v>0</v>
      </c>
      <c r="H6" s="33"/>
      <c r="I6" s="33"/>
      <c r="J6" s="33"/>
      <c r="K6" s="33"/>
    </row>
    <row r="7" spans="1:13" ht="22.5" customHeight="1">
      <c r="A7" s="42" t="s">
        <v>182</v>
      </c>
      <c r="B7" s="43" t="s">
        <v>187</v>
      </c>
      <c r="C7" s="43" t="s">
        <v>18</v>
      </c>
      <c r="D7" s="44">
        <v>11</v>
      </c>
      <c r="E7" s="45"/>
      <c r="F7" s="31">
        <f>ROUND((D7*E7),2)</f>
        <v>0</v>
      </c>
      <c r="G7" s="32">
        <f>ROUND((F7*(1.23)),2)</f>
        <v>0</v>
      </c>
      <c r="H7" s="33"/>
      <c r="I7" s="33"/>
      <c r="J7" s="33"/>
      <c r="K7" s="33"/>
    </row>
    <row r="8" spans="1:13" ht="22.5" customHeight="1" thickBot="1">
      <c r="A8" s="34" t="s">
        <v>183</v>
      </c>
      <c r="B8" s="35" t="s">
        <v>27</v>
      </c>
      <c r="C8" s="35" t="s">
        <v>13</v>
      </c>
      <c r="D8" s="36">
        <v>1</v>
      </c>
      <c r="E8" s="37"/>
      <c r="F8" s="38">
        <f t="shared" ref="F8" si="0">ROUND((D8*E8),2)</f>
        <v>0</v>
      </c>
      <c r="G8" s="39">
        <f t="shared" ref="G8" si="1">ROUND((F8*(1.23)),2)</f>
        <v>0</v>
      </c>
      <c r="H8" s="33"/>
      <c r="I8" s="33"/>
      <c r="J8" s="33"/>
      <c r="K8" s="33"/>
    </row>
    <row r="9" spans="1:13" ht="22.5" customHeight="1" thickTop="1">
      <c r="A9" s="89" t="s">
        <v>28</v>
      </c>
      <c r="B9" s="90"/>
      <c r="C9" s="90"/>
      <c r="D9" s="90"/>
      <c r="E9" s="90"/>
      <c r="F9" s="40">
        <f>SUM(F4:F8)</f>
        <v>0</v>
      </c>
      <c r="G9" s="41">
        <f>SUM(G4:G8)</f>
        <v>0</v>
      </c>
      <c r="H9" s="33"/>
      <c r="I9" s="33"/>
      <c r="J9" s="33"/>
      <c r="K9" s="33"/>
    </row>
    <row r="10" spans="1:13" ht="22.5" customHeight="1">
      <c r="A10" s="47" t="s">
        <v>29</v>
      </c>
      <c r="B10" s="86" t="s">
        <v>129</v>
      </c>
      <c r="C10" s="87"/>
      <c r="D10" s="87"/>
      <c r="E10" s="87"/>
      <c r="F10" s="87"/>
      <c r="G10" s="88"/>
      <c r="H10" s="33"/>
      <c r="I10" s="33"/>
      <c r="J10" s="33"/>
      <c r="K10" s="33"/>
    </row>
    <row r="11" spans="1:13" ht="22.5" customHeight="1">
      <c r="A11" s="27" t="s">
        <v>39</v>
      </c>
      <c r="B11" s="28" t="s">
        <v>15</v>
      </c>
      <c r="C11" s="28" t="s">
        <v>128</v>
      </c>
      <c r="D11" s="29">
        <f>D13+D16+D20+D27</f>
        <v>1235</v>
      </c>
      <c r="E11" s="30"/>
      <c r="F11" s="31">
        <f t="shared" ref="F11:F12" si="2">ROUND((D11*E11),2)</f>
        <v>0</v>
      </c>
      <c r="G11" s="32">
        <f t="shared" ref="G11:G12" si="3">ROUND((F11*(1.23)),2)</f>
        <v>0</v>
      </c>
      <c r="H11" s="33"/>
      <c r="I11" s="33"/>
      <c r="J11" s="33"/>
      <c r="K11" s="33"/>
    </row>
    <row r="12" spans="1:13" ht="22.5" customHeight="1">
      <c r="A12" s="27" t="s">
        <v>30</v>
      </c>
      <c r="B12" s="28" t="s">
        <v>121</v>
      </c>
      <c r="C12" s="28" t="s">
        <v>158</v>
      </c>
      <c r="D12" s="29">
        <f>D13*0.34+D16*0.36+D20*0.36+D27*0.1</f>
        <v>377</v>
      </c>
      <c r="E12" s="30"/>
      <c r="F12" s="31">
        <f t="shared" si="2"/>
        <v>0</v>
      </c>
      <c r="G12" s="32">
        <f t="shared" si="3"/>
        <v>0</v>
      </c>
      <c r="H12" s="33"/>
      <c r="I12" s="33"/>
      <c r="J12" s="33"/>
      <c r="K12" s="33"/>
      <c r="L12" s="33"/>
      <c r="M12" s="60"/>
    </row>
    <row r="13" spans="1:13" ht="22.5" customHeight="1">
      <c r="A13" s="27" t="s">
        <v>31</v>
      </c>
      <c r="B13" s="28" t="s">
        <v>171</v>
      </c>
      <c r="C13" s="28" t="s">
        <v>128</v>
      </c>
      <c r="D13" s="29">
        <v>780</v>
      </c>
      <c r="E13" s="30"/>
      <c r="F13" s="31">
        <f t="shared" ref="F13:F26" si="4">ROUND((D13*E13),2)</f>
        <v>0</v>
      </c>
      <c r="G13" s="32">
        <f t="shared" ref="G13:G26" si="5">ROUND((F13*(1.23)),2)</f>
        <v>0</v>
      </c>
      <c r="M13" s="22"/>
    </row>
    <row r="14" spans="1:13" ht="22.5" customHeight="1">
      <c r="A14" s="27" t="s">
        <v>32</v>
      </c>
      <c r="B14" s="28" t="s">
        <v>172</v>
      </c>
      <c r="C14" s="28" t="s">
        <v>128</v>
      </c>
      <c r="D14" s="29">
        <v>780</v>
      </c>
      <c r="E14" s="30"/>
      <c r="F14" s="31">
        <f t="shared" si="4"/>
        <v>0</v>
      </c>
      <c r="G14" s="32">
        <f t="shared" si="5"/>
        <v>0</v>
      </c>
      <c r="M14" s="22"/>
    </row>
    <row r="15" spans="1:13" ht="22.5" customHeight="1">
      <c r="A15" s="27" t="s">
        <v>33</v>
      </c>
      <c r="B15" s="46" t="s">
        <v>173</v>
      </c>
      <c r="C15" s="28" t="s">
        <v>128</v>
      </c>
      <c r="D15" s="29">
        <v>780</v>
      </c>
      <c r="E15" s="30"/>
      <c r="F15" s="31">
        <f t="shared" si="4"/>
        <v>0</v>
      </c>
      <c r="G15" s="32">
        <f t="shared" si="5"/>
        <v>0</v>
      </c>
      <c r="M15" s="22"/>
    </row>
    <row r="16" spans="1:13" ht="22.5" customHeight="1">
      <c r="A16" s="27" t="s">
        <v>125</v>
      </c>
      <c r="B16" s="46" t="s">
        <v>174</v>
      </c>
      <c r="C16" s="28" t="s">
        <v>128</v>
      </c>
      <c r="D16" s="29">
        <v>240</v>
      </c>
      <c r="E16" s="30"/>
      <c r="F16" s="31">
        <f t="shared" si="4"/>
        <v>0</v>
      </c>
      <c r="G16" s="32">
        <f t="shared" si="5"/>
        <v>0</v>
      </c>
      <c r="M16" s="22"/>
    </row>
    <row r="17" spans="1:13" ht="22.5" customHeight="1">
      <c r="A17" s="27" t="s">
        <v>126</v>
      </c>
      <c r="B17" s="28" t="s">
        <v>175</v>
      </c>
      <c r="C17" s="28" t="s">
        <v>128</v>
      </c>
      <c r="D17" s="29">
        <v>240</v>
      </c>
      <c r="E17" s="30"/>
      <c r="F17" s="31">
        <f t="shared" si="4"/>
        <v>0</v>
      </c>
      <c r="G17" s="32">
        <f t="shared" si="5"/>
        <v>0</v>
      </c>
      <c r="M17" s="22"/>
    </row>
    <row r="18" spans="1:13" ht="22.5" customHeight="1">
      <c r="A18" s="27" t="s">
        <v>161</v>
      </c>
      <c r="B18" s="28" t="s">
        <v>176</v>
      </c>
      <c r="C18" s="28" t="s">
        <v>128</v>
      </c>
      <c r="D18" s="29">
        <v>240</v>
      </c>
      <c r="E18" s="30"/>
      <c r="F18" s="31">
        <f t="shared" si="4"/>
        <v>0</v>
      </c>
      <c r="G18" s="32">
        <f t="shared" si="5"/>
        <v>0</v>
      </c>
      <c r="M18" s="22"/>
    </row>
    <row r="19" spans="1:13" ht="22.5" customHeight="1">
      <c r="A19" s="27" t="s">
        <v>162</v>
      </c>
      <c r="B19" s="46" t="s">
        <v>177</v>
      </c>
      <c r="C19" s="28" t="s">
        <v>128</v>
      </c>
      <c r="D19" s="29">
        <v>240</v>
      </c>
      <c r="E19" s="30"/>
      <c r="F19" s="31">
        <f t="shared" si="4"/>
        <v>0</v>
      </c>
      <c r="G19" s="32">
        <f t="shared" si="5"/>
        <v>0</v>
      </c>
      <c r="M19" s="22"/>
    </row>
    <row r="20" spans="1:13" ht="22.5" customHeight="1">
      <c r="A20" s="27" t="s">
        <v>163</v>
      </c>
      <c r="B20" s="28" t="s">
        <v>150</v>
      </c>
      <c r="C20" s="28" t="s">
        <v>128</v>
      </c>
      <c r="D20" s="29">
        <v>15</v>
      </c>
      <c r="E20" s="30"/>
      <c r="F20" s="31">
        <f t="shared" si="4"/>
        <v>0</v>
      </c>
      <c r="G20" s="32">
        <f t="shared" si="5"/>
        <v>0</v>
      </c>
      <c r="M20" s="22"/>
    </row>
    <row r="21" spans="1:13" ht="22.5" customHeight="1">
      <c r="A21" s="27" t="s">
        <v>164</v>
      </c>
      <c r="B21" s="28" t="s">
        <v>151</v>
      </c>
      <c r="C21" s="28" t="s">
        <v>128</v>
      </c>
      <c r="D21" s="29">
        <v>15</v>
      </c>
      <c r="E21" s="30"/>
      <c r="F21" s="31">
        <f t="shared" si="4"/>
        <v>0</v>
      </c>
      <c r="G21" s="32">
        <f t="shared" si="5"/>
        <v>0</v>
      </c>
      <c r="M21" s="22"/>
    </row>
    <row r="22" spans="1:13" ht="22.5" customHeight="1">
      <c r="A22" s="27" t="s">
        <v>165</v>
      </c>
      <c r="B22" s="46" t="s">
        <v>178</v>
      </c>
      <c r="C22" s="28" t="s">
        <v>128</v>
      </c>
      <c r="D22" s="29">
        <v>15</v>
      </c>
      <c r="E22" s="30"/>
      <c r="F22" s="31">
        <f t="shared" si="4"/>
        <v>0</v>
      </c>
      <c r="G22" s="32">
        <f t="shared" si="5"/>
        <v>0</v>
      </c>
      <c r="M22" s="22"/>
    </row>
    <row r="23" spans="1:13" ht="22.5" customHeight="1">
      <c r="A23" s="27" t="s">
        <v>166</v>
      </c>
      <c r="B23" s="46" t="s">
        <v>179</v>
      </c>
      <c r="C23" s="28" t="s">
        <v>128</v>
      </c>
      <c r="D23" s="29">
        <v>15</v>
      </c>
      <c r="E23" s="30"/>
      <c r="F23" s="31">
        <f t="shared" si="4"/>
        <v>0</v>
      </c>
      <c r="G23" s="32">
        <f t="shared" si="5"/>
        <v>0</v>
      </c>
      <c r="M23" s="22"/>
    </row>
    <row r="24" spans="1:13" ht="22.5" customHeight="1">
      <c r="A24" s="27" t="s">
        <v>167</v>
      </c>
      <c r="B24" s="46" t="s">
        <v>159</v>
      </c>
      <c r="C24" s="28" t="s">
        <v>14</v>
      </c>
      <c r="D24" s="29">
        <v>400</v>
      </c>
      <c r="E24" s="30"/>
      <c r="F24" s="31">
        <f t="shared" si="4"/>
        <v>0</v>
      </c>
      <c r="G24" s="32">
        <f t="shared" si="5"/>
        <v>0</v>
      </c>
      <c r="M24" s="22"/>
    </row>
    <row r="25" spans="1:13" ht="22.5" customHeight="1">
      <c r="A25" s="27" t="s">
        <v>168</v>
      </c>
      <c r="B25" s="46" t="s">
        <v>152</v>
      </c>
      <c r="C25" s="28" t="s">
        <v>14</v>
      </c>
      <c r="D25" s="29">
        <v>750</v>
      </c>
      <c r="E25" s="30"/>
      <c r="F25" s="31">
        <f t="shared" si="4"/>
        <v>0</v>
      </c>
      <c r="G25" s="32">
        <f t="shared" si="5"/>
        <v>0</v>
      </c>
      <c r="M25" s="22"/>
    </row>
    <row r="26" spans="1:13" ht="22.5" customHeight="1">
      <c r="A26" s="27" t="s">
        <v>169</v>
      </c>
      <c r="B26" s="46" t="s">
        <v>180</v>
      </c>
      <c r="C26" s="28" t="s">
        <v>14</v>
      </c>
      <c r="D26" s="29">
        <v>14</v>
      </c>
      <c r="E26" s="30"/>
      <c r="F26" s="31">
        <f t="shared" si="4"/>
        <v>0</v>
      </c>
      <c r="G26" s="32">
        <f t="shared" si="5"/>
        <v>0</v>
      </c>
      <c r="M26" s="22"/>
    </row>
    <row r="27" spans="1:13" ht="22.5" customHeight="1" thickBot="1">
      <c r="A27" s="27" t="s">
        <v>170</v>
      </c>
      <c r="B27" s="35" t="s">
        <v>157</v>
      </c>
      <c r="C27" s="35" t="s">
        <v>128</v>
      </c>
      <c r="D27" s="36">
        <v>200</v>
      </c>
      <c r="E27" s="37"/>
      <c r="F27" s="38">
        <f t="shared" ref="F27" si="6">ROUND((D27*E27),2)</f>
        <v>0</v>
      </c>
      <c r="G27" s="39">
        <f t="shared" ref="G27" si="7">ROUND((F27*(1.23)),2)</f>
        <v>0</v>
      </c>
    </row>
    <row r="28" spans="1:13" ht="22.5" customHeight="1" thickTop="1">
      <c r="A28" s="96" t="s">
        <v>124</v>
      </c>
      <c r="B28" s="97"/>
      <c r="C28" s="97"/>
      <c r="D28" s="97"/>
      <c r="E28" s="98"/>
      <c r="F28" s="40">
        <f>SUM(F11:F27)</f>
        <v>0</v>
      </c>
      <c r="G28" s="41">
        <f>SUM(G11:G27)</f>
        <v>0</v>
      </c>
    </row>
    <row r="29" spans="1:13" ht="22.5" customHeight="1">
      <c r="A29" s="47" t="s">
        <v>34</v>
      </c>
      <c r="B29" s="91" t="s">
        <v>16</v>
      </c>
      <c r="C29" s="91"/>
      <c r="D29" s="91"/>
      <c r="E29" s="91"/>
      <c r="F29" s="91"/>
      <c r="G29" s="92"/>
      <c r="H29" s="33"/>
      <c r="I29" s="33"/>
      <c r="J29" s="33"/>
      <c r="K29" s="33"/>
    </row>
    <row r="30" spans="1:13" ht="22.5" customHeight="1">
      <c r="A30" s="27" t="s">
        <v>35</v>
      </c>
      <c r="B30" s="28" t="s">
        <v>122</v>
      </c>
      <c r="C30" s="28" t="s">
        <v>13</v>
      </c>
      <c r="D30" s="29">
        <v>1</v>
      </c>
      <c r="E30" s="30"/>
      <c r="F30" s="31">
        <f>ROUND((D30*E30),2)</f>
        <v>0</v>
      </c>
      <c r="G30" s="32">
        <f>ROUND((F30*(1.23)),2)</f>
        <v>0</v>
      </c>
      <c r="H30" s="33"/>
      <c r="I30" s="33"/>
      <c r="J30" s="33"/>
      <c r="K30" s="33"/>
    </row>
    <row r="31" spans="1:13" ht="22.5" customHeight="1">
      <c r="A31" s="27" t="s">
        <v>36</v>
      </c>
      <c r="B31" s="28" t="s">
        <v>181</v>
      </c>
      <c r="C31" s="28" t="s">
        <v>13</v>
      </c>
      <c r="D31" s="29">
        <v>1</v>
      </c>
      <c r="E31" s="30"/>
      <c r="F31" s="31">
        <f>ROUND((D31*E31),2)</f>
        <v>0</v>
      </c>
      <c r="G31" s="32">
        <f>ROUND((F31*(1.23)),2)</f>
        <v>0</v>
      </c>
      <c r="H31" s="33"/>
      <c r="I31" s="33"/>
      <c r="J31" s="33"/>
      <c r="K31" s="33"/>
    </row>
    <row r="32" spans="1:13" ht="22.5" customHeight="1">
      <c r="A32" s="27" t="s">
        <v>37</v>
      </c>
      <c r="B32" s="28" t="s">
        <v>21</v>
      </c>
      <c r="C32" s="28" t="s">
        <v>13</v>
      </c>
      <c r="D32" s="29">
        <v>1</v>
      </c>
      <c r="E32" s="30"/>
      <c r="F32" s="31">
        <f>ROUND((D32*E32),2)</f>
        <v>0</v>
      </c>
      <c r="G32" s="32">
        <f>ROUND((F32*(1.23)),2)</f>
        <v>0</v>
      </c>
      <c r="H32" s="33"/>
      <c r="I32" s="33"/>
      <c r="J32" s="33"/>
      <c r="K32" s="33"/>
    </row>
    <row r="33" spans="1:11" ht="22.5" customHeight="1">
      <c r="A33" s="27" t="s">
        <v>38</v>
      </c>
      <c r="B33" s="28" t="s">
        <v>17</v>
      </c>
      <c r="C33" s="28" t="s">
        <v>13</v>
      </c>
      <c r="D33" s="29">
        <v>4</v>
      </c>
      <c r="E33" s="30"/>
      <c r="F33" s="31">
        <f>ROUND((D33*E33),2)</f>
        <v>0</v>
      </c>
      <c r="G33" s="32">
        <f>ROUND((F33*(1.23)),2)</f>
        <v>0</v>
      </c>
      <c r="H33" s="33"/>
      <c r="I33" s="33"/>
      <c r="J33" s="33"/>
      <c r="K33" s="33"/>
    </row>
    <row r="34" spans="1:11" ht="22.5" customHeight="1" thickBot="1">
      <c r="A34" s="27" t="s">
        <v>127</v>
      </c>
      <c r="B34" s="35" t="s">
        <v>153</v>
      </c>
      <c r="C34" s="35" t="s">
        <v>13</v>
      </c>
      <c r="D34" s="36">
        <v>4</v>
      </c>
      <c r="E34" s="37"/>
      <c r="F34" s="38">
        <f>ROUND((D34*E34),2)</f>
        <v>0</v>
      </c>
      <c r="G34" s="39">
        <f>ROUND((F34*(1.23)),2)</f>
        <v>0</v>
      </c>
      <c r="H34" s="33"/>
      <c r="I34" s="33"/>
      <c r="J34" s="33"/>
      <c r="K34" s="33"/>
    </row>
    <row r="35" spans="1:11" ht="22.5" customHeight="1" thickTop="1" thickBot="1">
      <c r="A35" s="93" t="s">
        <v>19</v>
      </c>
      <c r="B35" s="94"/>
      <c r="C35" s="94"/>
      <c r="D35" s="94"/>
      <c r="E35" s="95"/>
      <c r="F35" s="48">
        <f>SUM(F30:F34)</f>
        <v>0</v>
      </c>
      <c r="G35" s="49">
        <f>SUM(G30:G34)</f>
        <v>0</v>
      </c>
      <c r="H35" s="33"/>
      <c r="I35" s="33"/>
      <c r="J35" s="33"/>
      <c r="K35" s="33"/>
    </row>
    <row r="36" spans="1:11" ht="22.5" customHeight="1" thickBot="1">
      <c r="A36" s="80" t="s">
        <v>20</v>
      </c>
      <c r="B36" s="81"/>
      <c r="C36" s="81"/>
      <c r="D36" s="81"/>
      <c r="E36" s="82"/>
      <c r="F36" s="50">
        <f>SUM(F9,F28,F35)</f>
        <v>0</v>
      </c>
      <c r="G36" s="50">
        <f>SUM(G9,G28,G35)</f>
        <v>0</v>
      </c>
    </row>
    <row r="37" spans="1:11">
      <c r="E37" s="33"/>
    </row>
  </sheetData>
  <protectedRanges>
    <protectedRange sqref="E3:E35" name="Zakres1"/>
  </protectedRanges>
  <dataConsolidate/>
  <mergeCells count="8">
    <mergeCell ref="A36:E36"/>
    <mergeCell ref="A1:G1"/>
    <mergeCell ref="B3:G3"/>
    <mergeCell ref="A9:E9"/>
    <mergeCell ref="B29:G29"/>
    <mergeCell ref="A35:E35"/>
    <mergeCell ref="B10:G10"/>
    <mergeCell ref="A28:E28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A2" sqref="A2:H2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40</v>
      </c>
      <c r="B1" s="106"/>
      <c r="C1" s="106"/>
      <c r="D1" s="106"/>
      <c r="E1" s="106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107" t="s">
        <v>186</v>
      </c>
      <c r="B2" s="107"/>
      <c r="C2" s="107"/>
      <c r="D2" s="107"/>
      <c r="E2" s="107"/>
      <c r="F2" s="107"/>
      <c r="G2" s="107"/>
      <c r="H2" s="10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100" t="s">
        <v>41</v>
      </c>
      <c r="B4" s="100"/>
      <c r="C4" s="100"/>
      <c r="D4" s="100"/>
      <c r="E4" s="100"/>
      <c r="F4" s="100"/>
      <c r="G4" s="10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101" t="s">
        <v>42</v>
      </c>
      <c r="B5" s="101"/>
      <c r="C5" s="101"/>
      <c r="D5" s="101"/>
      <c r="E5" s="101"/>
      <c r="F5" s="101"/>
      <c r="G5" s="101"/>
      <c r="H5" s="10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101" t="s">
        <v>43</v>
      </c>
      <c r="B6" s="101"/>
      <c r="C6" s="101"/>
      <c r="D6" s="101"/>
      <c r="E6" s="101"/>
      <c r="F6" s="101"/>
      <c r="G6" s="101"/>
      <c r="H6" s="10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101" t="s">
        <v>44</v>
      </c>
      <c r="B7" s="101"/>
      <c r="C7" s="101"/>
      <c r="D7" s="101"/>
      <c r="E7" s="101"/>
      <c r="F7" s="101"/>
      <c r="G7" s="101"/>
      <c r="H7" s="10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101" t="s">
        <v>45</v>
      </c>
      <c r="B8" s="101"/>
      <c r="C8" s="101"/>
      <c r="D8" s="101"/>
      <c r="E8" s="101"/>
      <c r="F8" s="101"/>
      <c r="G8" s="101"/>
      <c r="H8" s="10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99" t="s">
        <v>46</v>
      </c>
      <c r="B9" s="99"/>
      <c r="C9" s="99"/>
      <c r="D9" s="99"/>
      <c r="E9" s="99"/>
      <c r="F9" s="99"/>
      <c r="G9" s="99"/>
      <c r="H9" s="9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99" t="s">
        <v>47</v>
      </c>
      <c r="B10" s="99"/>
      <c r="C10" s="99"/>
      <c r="D10" s="99"/>
      <c r="E10" s="99"/>
      <c r="F10" s="99"/>
      <c r="G10" s="99"/>
      <c r="H10" s="9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99" t="s">
        <v>48</v>
      </c>
      <c r="B11" s="99"/>
      <c r="C11" s="99"/>
      <c r="D11" s="99"/>
      <c r="E11" s="99"/>
      <c r="F11" s="99"/>
      <c r="G11" s="99"/>
      <c r="H11" s="9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99" t="s">
        <v>49</v>
      </c>
      <c r="B12" s="99"/>
      <c r="C12" s="99"/>
      <c r="D12" s="99"/>
      <c r="E12" s="99"/>
      <c r="F12" s="99"/>
      <c r="G12" s="99"/>
      <c r="H12" s="9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99" t="s">
        <v>50</v>
      </c>
      <c r="B13" s="99"/>
      <c r="C13" s="99"/>
      <c r="D13" s="99"/>
      <c r="E13" s="99"/>
      <c r="F13" s="99"/>
      <c r="G13" s="99"/>
      <c r="H13" s="9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99" t="s">
        <v>51</v>
      </c>
      <c r="B14" s="99"/>
      <c r="C14" s="99"/>
      <c r="D14" s="99"/>
      <c r="E14" s="99"/>
      <c r="F14" s="99"/>
      <c r="G14" s="99"/>
      <c r="H14" s="9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52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101" t="s">
        <v>53</v>
      </c>
      <c r="B17" s="101"/>
      <c r="C17" s="101"/>
      <c r="D17" s="101"/>
      <c r="E17" s="101"/>
      <c r="F17" s="101"/>
      <c r="G17" s="101"/>
      <c r="H17" s="10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101" t="s">
        <v>54</v>
      </c>
      <c r="B18" s="101"/>
      <c r="C18" s="101"/>
      <c r="D18" s="101"/>
      <c r="E18" s="101"/>
      <c r="F18" s="101"/>
      <c r="G18" s="101"/>
      <c r="H18" s="10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100" t="s">
        <v>55</v>
      </c>
      <c r="B20" s="100"/>
      <c r="C20" s="100"/>
      <c r="D20" s="100"/>
      <c r="E20" s="100"/>
      <c r="F20" s="100"/>
      <c r="G20" s="100"/>
      <c r="H20" s="10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101" t="s">
        <v>56</v>
      </c>
      <c r="B21" s="101"/>
      <c r="C21" s="101"/>
      <c r="D21" s="101"/>
      <c r="E21" s="101"/>
      <c r="F21" s="101"/>
      <c r="G21" s="101"/>
      <c r="H21" s="10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101" t="s">
        <v>57</v>
      </c>
      <c r="B22" s="101"/>
      <c r="C22" s="101"/>
      <c r="D22" s="101"/>
      <c r="E22" s="101"/>
      <c r="F22" s="101"/>
      <c r="G22" s="101"/>
      <c r="H22" s="10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101" t="s">
        <v>58</v>
      </c>
      <c r="B23" s="101"/>
      <c r="C23" s="101"/>
      <c r="D23" s="101"/>
      <c r="E23" s="101"/>
      <c r="F23" s="101"/>
      <c r="G23" s="101"/>
      <c r="H23" s="10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99" t="s">
        <v>59</v>
      </c>
      <c r="B24" s="99"/>
      <c r="C24" s="99"/>
      <c r="D24" s="99"/>
      <c r="E24" s="99"/>
      <c r="F24" s="99"/>
      <c r="G24" s="99"/>
      <c r="H24" s="9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99" t="s">
        <v>60</v>
      </c>
      <c r="B25" s="99"/>
      <c r="C25" s="99"/>
      <c r="D25" s="99"/>
      <c r="E25" s="99"/>
      <c r="F25" s="99"/>
      <c r="G25" s="99"/>
      <c r="H25" s="9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99" t="s">
        <v>61</v>
      </c>
      <c r="B26" s="99"/>
      <c r="C26" s="99"/>
      <c r="D26" s="99"/>
      <c r="E26" s="99"/>
      <c r="F26" s="99"/>
      <c r="G26" s="99"/>
      <c r="H26" s="9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62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101" t="s">
        <v>63</v>
      </c>
      <c r="B29" s="101"/>
      <c r="C29" s="101"/>
      <c r="D29" s="101"/>
      <c r="E29" s="101"/>
      <c r="F29" s="101"/>
      <c r="G29" s="101"/>
      <c r="H29" s="10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101" t="s">
        <v>64</v>
      </c>
      <c r="B30" s="101"/>
      <c r="C30" s="101"/>
      <c r="D30" s="101"/>
      <c r="E30" s="101"/>
      <c r="F30" s="101"/>
      <c r="G30" s="101"/>
      <c r="H30" s="10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101" t="s">
        <v>65</v>
      </c>
      <c r="B31" s="101"/>
      <c r="C31" s="101"/>
      <c r="D31" s="101"/>
      <c r="E31" s="101"/>
      <c r="F31" s="101"/>
      <c r="G31" s="101"/>
      <c r="H31" s="10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101" t="s">
        <v>66</v>
      </c>
      <c r="B32" s="101"/>
      <c r="C32" s="101"/>
      <c r="D32" s="101"/>
      <c r="E32" s="101"/>
      <c r="F32" s="101"/>
      <c r="G32" s="101"/>
      <c r="H32" s="10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101" t="s">
        <v>67</v>
      </c>
      <c r="B33" s="101"/>
      <c r="C33" s="101"/>
      <c r="D33" s="101"/>
      <c r="E33" s="101"/>
      <c r="F33" s="101"/>
      <c r="G33" s="101"/>
      <c r="H33" s="10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101" t="s">
        <v>68</v>
      </c>
      <c r="B34" s="101"/>
      <c r="C34" s="101"/>
      <c r="D34" s="101"/>
      <c r="E34" s="101"/>
      <c r="F34" s="101"/>
      <c r="G34" s="101"/>
      <c r="H34" s="10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2"/>
      <c r="B35" s="102"/>
      <c r="C35" s="102"/>
      <c r="D35" s="102"/>
      <c r="E35" s="102"/>
      <c r="F35" s="102"/>
      <c r="G35" s="102"/>
      <c r="H35" s="102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99" t="s">
        <v>69</v>
      </c>
      <c r="B36" s="99"/>
      <c r="C36" s="99"/>
      <c r="D36" s="99"/>
      <c r="E36" s="99"/>
      <c r="F36" s="99"/>
      <c r="G36" s="99"/>
      <c r="H36" s="9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99" t="s">
        <v>70</v>
      </c>
      <c r="B37" s="99"/>
      <c r="C37" s="99"/>
      <c r="D37" s="99"/>
      <c r="E37" s="99"/>
      <c r="F37" s="99"/>
      <c r="G37" s="99"/>
      <c r="H37" s="9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99" t="s">
        <v>71</v>
      </c>
      <c r="B38" s="99"/>
      <c r="C38" s="99"/>
      <c r="D38" s="99"/>
      <c r="E38" s="99"/>
      <c r="F38" s="99"/>
      <c r="G38" s="99"/>
      <c r="H38" s="9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99" t="s">
        <v>72</v>
      </c>
      <c r="B39" s="99"/>
      <c r="C39" s="99"/>
      <c r="D39" s="99"/>
      <c r="E39" s="99"/>
      <c r="F39" s="99"/>
      <c r="G39" s="99"/>
      <c r="H39" s="9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101" t="s">
        <v>73</v>
      </c>
      <c r="B40" s="101"/>
      <c r="C40" s="101"/>
      <c r="D40" s="101"/>
      <c r="E40" s="101"/>
      <c r="F40" s="101"/>
      <c r="G40" s="101"/>
      <c r="H40" s="10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101" t="s">
        <v>74</v>
      </c>
      <c r="B41" s="101"/>
      <c r="C41" s="101"/>
      <c r="D41" s="101"/>
      <c r="E41" s="101"/>
      <c r="F41" s="101"/>
      <c r="G41" s="101"/>
      <c r="H41" s="10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2"/>
      <c r="B42" s="102"/>
      <c r="C42" s="102"/>
      <c r="D42" s="102"/>
      <c r="E42" s="102"/>
      <c r="F42" s="102"/>
      <c r="G42" s="102"/>
      <c r="H42" s="102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05" t="s">
        <v>75</v>
      </c>
      <c r="B43" s="105"/>
      <c r="C43" s="105"/>
      <c r="D43" s="105"/>
      <c r="E43" s="105"/>
      <c r="F43" s="105"/>
      <c r="G43" s="105"/>
      <c r="H43" s="10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99" t="s">
        <v>76</v>
      </c>
      <c r="B44" s="99"/>
      <c r="C44" s="99"/>
      <c r="D44" s="99"/>
      <c r="E44" s="99"/>
      <c r="F44" s="99"/>
      <c r="G44" s="99"/>
      <c r="H44" s="9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99" t="s">
        <v>77</v>
      </c>
      <c r="B45" s="99"/>
      <c r="C45" s="99"/>
      <c r="D45" s="99"/>
      <c r="E45" s="99"/>
      <c r="F45" s="99"/>
      <c r="G45" s="99"/>
      <c r="H45" s="9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99" t="s">
        <v>78</v>
      </c>
      <c r="B46" s="99"/>
      <c r="C46" s="99"/>
      <c r="D46" s="99"/>
      <c r="E46" s="99"/>
      <c r="F46" s="99"/>
      <c r="G46" s="99"/>
      <c r="H46" s="9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99" t="s">
        <v>79</v>
      </c>
      <c r="B47" s="99"/>
      <c r="C47" s="99"/>
      <c r="D47" s="99"/>
      <c r="E47" s="99"/>
      <c r="F47" s="99"/>
      <c r="G47" s="99"/>
      <c r="H47" s="9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99" t="s">
        <v>80</v>
      </c>
      <c r="B48" s="99"/>
      <c r="C48" s="99"/>
      <c r="D48" s="99"/>
      <c r="E48" s="99"/>
      <c r="F48" s="99"/>
      <c r="G48" s="99"/>
      <c r="H48" s="9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99" t="s">
        <v>81</v>
      </c>
      <c r="B49" s="99"/>
      <c r="C49" s="99"/>
      <c r="D49" s="99"/>
      <c r="E49" s="99"/>
      <c r="F49" s="99"/>
      <c r="G49" s="99"/>
      <c r="H49" s="9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99" t="s">
        <v>82</v>
      </c>
      <c r="B50" s="99"/>
      <c r="C50" s="99"/>
      <c r="D50" s="99"/>
      <c r="E50" s="99"/>
      <c r="F50" s="99"/>
      <c r="G50" s="99"/>
      <c r="H50" s="9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99" t="s">
        <v>83</v>
      </c>
      <c r="B51" s="99"/>
      <c r="C51" s="99"/>
      <c r="D51" s="99"/>
      <c r="E51" s="99"/>
      <c r="F51" s="99"/>
      <c r="G51" s="99"/>
      <c r="H51" s="9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99" t="s">
        <v>84</v>
      </c>
      <c r="B52" s="99"/>
      <c r="C52" s="99"/>
      <c r="D52" s="99"/>
      <c r="E52" s="99"/>
      <c r="F52" s="99"/>
      <c r="G52" s="99"/>
      <c r="H52" s="99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4"/>
      <c r="B53" s="104"/>
      <c r="C53" s="104"/>
      <c r="D53" s="104"/>
      <c r="E53" s="104"/>
      <c r="F53" s="104"/>
      <c r="G53" s="104"/>
      <c r="H53" s="10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99" t="s">
        <v>85</v>
      </c>
      <c r="B54" s="99"/>
      <c r="C54" s="99"/>
      <c r="D54" s="99"/>
      <c r="E54" s="99"/>
      <c r="F54" s="99"/>
      <c r="G54" s="99"/>
      <c r="H54" s="9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99" t="s">
        <v>86</v>
      </c>
      <c r="B55" s="99"/>
      <c r="C55" s="99"/>
      <c r="D55" s="99"/>
      <c r="E55" s="99"/>
      <c r="F55" s="99"/>
      <c r="G55" s="99"/>
      <c r="H55" s="99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99" t="s">
        <v>87</v>
      </c>
      <c r="B56" s="99"/>
      <c r="C56" s="99"/>
      <c r="D56" s="99"/>
      <c r="E56" s="99"/>
      <c r="F56" s="99"/>
      <c r="G56" s="99"/>
      <c r="H56" s="9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99" t="s">
        <v>88</v>
      </c>
      <c r="B57" s="99"/>
      <c r="C57" s="99"/>
      <c r="D57" s="99"/>
      <c r="E57" s="99"/>
      <c r="F57" s="99"/>
      <c r="G57" s="99"/>
      <c r="H57" s="9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99" t="s">
        <v>89</v>
      </c>
      <c r="B58" s="99"/>
      <c r="C58" s="99"/>
      <c r="D58" s="99"/>
      <c r="E58" s="99"/>
      <c r="F58" s="99"/>
      <c r="G58" s="99"/>
      <c r="H58" s="9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99" t="s">
        <v>90</v>
      </c>
      <c r="B59" s="99"/>
      <c r="C59" s="99"/>
      <c r="D59" s="99"/>
      <c r="E59" s="99"/>
      <c r="F59" s="99"/>
      <c r="G59" s="99"/>
      <c r="H59" s="9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99" t="s">
        <v>91</v>
      </c>
      <c r="B60" s="99"/>
      <c r="C60" s="99"/>
      <c r="D60" s="99"/>
      <c r="E60" s="99"/>
      <c r="F60" s="99"/>
      <c r="G60" s="99"/>
      <c r="H60" s="9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99" t="s">
        <v>92</v>
      </c>
      <c r="B61" s="99"/>
      <c r="C61" s="99"/>
      <c r="D61" s="99"/>
      <c r="E61" s="99"/>
      <c r="F61" s="99"/>
      <c r="G61" s="99"/>
      <c r="H61" s="9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99" t="s">
        <v>93</v>
      </c>
      <c r="B62" s="99"/>
      <c r="C62" s="99"/>
      <c r="D62" s="99"/>
      <c r="E62" s="99"/>
      <c r="F62" s="99"/>
      <c r="G62" s="99"/>
      <c r="H62" s="9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99" t="s">
        <v>94</v>
      </c>
      <c r="B63" s="99"/>
      <c r="C63" s="99"/>
      <c r="D63" s="99"/>
      <c r="E63" s="99"/>
      <c r="F63" s="99"/>
      <c r="G63" s="99"/>
      <c r="H63" s="9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99" t="s">
        <v>95</v>
      </c>
      <c r="B64" s="99"/>
      <c r="C64" s="99"/>
      <c r="D64" s="99"/>
      <c r="E64" s="99"/>
      <c r="F64" s="99"/>
      <c r="G64" s="99"/>
      <c r="H64" s="9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99" t="s">
        <v>96</v>
      </c>
      <c r="B65" s="99"/>
      <c r="C65" s="99"/>
      <c r="D65" s="99"/>
      <c r="E65" s="99"/>
      <c r="F65" s="99"/>
      <c r="G65" s="99"/>
      <c r="H65" s="9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4"/>
      <c r="B66" s="104"/>
      <c r="C66" s="104"/>
      <c r="D66" s="104"/>
      <c r="E66" s="104"/>
      <c r="F66" s="104"/>
      <c r="G66" s="104"/>
      <c r="H66" s="10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99" t="s">
        <v>97</v>
      </c>
      <c r="B67" s="99"/>
      <c r="C67" s="99"/>
      <c r="D67" s="99"/>
      <c r="E67" s="99"/>
      <c r="F67" s="99"/>
      <c r="G67" s="99"/>
      <c r="H67" s="9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99" t="s">
        <v>98</v>
      </c>
      <c r="B68" s="99"/>
      <c r="C68" s="99"/>
      <c r="D68" s="99"/>
      <c r="E68" s="99"/>
      <c r="F68" s="99"/>
      <c r="G68" s="99"/>
      <c r="H68" s="9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99" t="s">
        <v>99</v>
      </c>
      <c r="B69" s="99"/>
      <c r="C69" s="99"/>
      <c r="D69" s="99"/>
      <c r="E69" s="99"/>
      <c r="F69" s="99"/>
      <c r="G69" s="99"/>
      <c r="H69" s="9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4"/>
      <c r="B70" s="104"/>
      <c r="C70" s="104"/>
      <c r="D70" s="104"/>
      <c r="E70" s="104"/>
      <c r="F70" s="104"/>
      <c r="G70" s="104"/>
      <c r="H70" s="10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99" t="s">
        <v>100</v>
      </c>
      <c r="B71" s="99"/>
      <c r="C71" s="99"/>
      <c r="D71" s="99"/>
      <c r="E71" s="99"/>
      <c r="F71" s="99"/>
      <c r="G71" s="99"/>
      <c r="H71" s="9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99" t="s">
        <v>101</v>
      </c>
      <c r="B72" s="99"/>
      <c r="C72" s="99"/>
      <c r="D72" s="99"/>
      <c r="E72" s="99"/>
      <c r="F72" s="99"/>
      <c r="G72" s="99"/>
      <c r="H72" s="9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99" t="s">
        <v>102</v>
      </c>
      <c r="B73" s="99"/>
      <c r="C73" s="99"/>
      <c r="D73" s="99"/>
      <c r="E73" s="99"/>
      <c r="F73" s="99"/>
      <c r="G73" s="99"/>
      <c r="H73" s="9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99" t="s">
        <v>103</v>
      </c>
      <c r="B74" s="99"/>
      <c r="C74" s="99"/>
      <c r="D74" s="99"/>
      <c r="E74" s="99"/>
      <c r="F74" s="99"/>
      <c r="G74" s="99"/>
      <c r="H74" s="9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99" t="s">
        <v>104</v>
      </c>
      <c r="B75" s="99"/>
      <c r="C75" s="99"/>
      <c r="D75" s="99"/>
      <c r="E75" s="99"/>
      <c r="F75" s="99"/>
      <c r="G75" s="99"/>
      <c r="H75" s="9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99" t="s">
        <v>105</v>
      </c>
      <c r="B76" s="99"/>
      <c r="C76" s="99"/>
      <c r="D76" s="99"/>
      <c r="E76" s="99"/>
      <c r="F76" s="99"/>
      <c r="G76" s="99"/>
      <c r="H76" s="9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99" t="s">
        <v>106</v>
      </c>
      <c r="B77" s="99"/>
      <c r="C77" s="99"/>
      <c r="D77" s="99"/>
      <c r="E77" s="99"/>
      <c r="F77" s="99"/>
      <c r="G77" s="99"/>
      <c r="H77" s="9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99" t="s">
        <v>107</v>
      </c>
      <c r="B78" s="99"/>
      <c r="C78" s="99"/>
      <c r="D78" s="99"/>
      <c r="E78" s="99"/>
      <c r="F78" s="99"/>
      <c r="G78" s="99"/>
      <c r="H78" s="9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99" t="s">
        <v>108</v>
      </c>
      <c r="B79" s="99"/>
      <c r="C79" s="99"/>
      <c r="D79" s="99"/>
      <c r="E79" s="99"/>
      <c r="F79" s="99"/>
      <c r="G79" s="99"/>
      <c r="H79" s="9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4"/>
      <c r="B80" s="104"/>
      <c r="C80" s="104"/>
      <c r="D80" s="104"/>
      <c r="E80" s="104"/>
      <c r="F80" s="104"/>
      <c r="G80" s="104"/>
      <c r="H80" s="10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99" t="s">
        <v>109</v>
      </c>
      <c r="B81" s="99"/>
      <c r="C81" s="99"/>
      <c r="D81" s="99"/>
      <c r="E81" s="99"/>
      <c r="F81" s="99"/>
      <c r="G81" s="99"/>
      <c r="H81" s="9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99" t="s">
        <v>101</v>
      </c>
      <c r="B82" s="99"/>
      <c r="C82" s="99"/>
      <c r="D82" s="99"/>
      <c r="E82" s="99"/>
      <c r="F82" s="99"/>
      <c r="G82" s="99"/>
      <c r="H82" s="9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99" t="s">
        <v>110</v>
      </c>
      <c r="B83" s="99"/>
      <c r="C83" s="99"/>
      <c r="D83" s="99"/>
      <c r="E83" s="99"/>
      <c r="F83" s="99"/>
      <c r="G83" s="99"/>
      <c r="H83" s="9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99" t="s">
        <v>111</v>
      </c>
      <c r="B84" s="99"/>
      <c r="C84" s="99"/>
      <c r="D84" s="99"/>
      <c r="E84" s="99"/>
      <c r="F84" s="99"/>
      <c r="G84" s="99"/>
      <c r="H84" s="9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2"/>
      <c r="B85" s="102"/>
      <c r="C85" s="102"/>
      <c r="D85" s="102"/>
      <c r="E85" s="102"/>
      <c r="F85" s="102"/>
      <c r="G85" s="102"/>
      <c r="H85" s="10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3" t="s">
        <v>112</v>
      </c>
      <c r="B86" s="103"/>
      <c r="C86" s="103"/>
      <c r="D86" s="103"/>
      <c r="E86" s="103"/>
      <c r="F86" s="103"/>
      <c r="G86" s="103"/>
      <c r="H86" s="10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99" t="s">
        <v>113</v>
      </c>
      <c r="B87" s="99"/>
      <c r="C87" s="99"/>
      <c r="D87" s="99"/>
      <c r="E87" s="99"/>
      <c r="F87" s="99"/>
      <c r="G87" s="99"/>
      <c r="H87" s="9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99" t="s">
        <v>114</v>
      </c>
      <c r="B88" s="99"/>
      <c r="C88" s="99"/>
      <c r="D88" s="99"/>
      <c r="E88" s="99"/>
      <c r="F88" s="99"/>
      <c r="G88" s="99"/>
      <c r="H88" s="9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99" t="s">
        <v>115</v>
      </c>
      <c r="B89" s="99"/>
      <c r="C89" s="99"/>
      <c r="D89" s="99"/>
      <c r="E89" s="99"/>
      <c r="F89" s="99"/>
      <c r="G89" s="99"/>
      <c r="H89" s="9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99" t="s">
        <v>116</v>
      </c>
      <c r="B90" s="99"/>
      <c r="C90" s="99"/>
      <c r="D90" s="99"/>
      <c r="E90" s="99"/>
      <c r="F90" s="99"/>
      <c r="G90" s="99"/>
      <c r="H90" s="9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117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100" t="s">
        <v>118</v>
      </c>
      <c r="B92" s="100"/>
      <c r="C92" s="100"/>
      <c r="D92" s="100"/>
      <c r="E92" s="100"/>
      <c r="F92" s="100"/>
      <c r="G92" s="100"/>
      <c r="H92" s="10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101" t="s">
        <v>119</v>
      </c>
      <c r="B93" s="101"/>
      <c r="C93" s="101"/>
      <c r="D93" s="101"/>
      <c r="E93" s="101"/>
      <c r="F93" s="101"/>
      <c r="G93" s="101"/>
      <c r="H93" s="10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101" t="s">
        <v>120</v>
      </c>
      <c r="B94" s="101"/>
      <c r="C94" s="101"/>
      <c r="D94" s="101"/>
      <c r="E94" s="101"/>
      <c r="F94" s="101"/>
      <c r="G94" s="101"/>
      <c r="H94" s="10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6:H6"/>
    <mergeCell ref="B1:E1"/>
    <mergeCell ref="A2:H2"/>
    <mergeCell ref="A4:G4"/>
    <mergeCell ref="A5:H5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Strona tytułowa</vt:lpstr>
      <vt:lpstr>Muchomorowa</vt:lpstr>
      <vt:lpstr>Preambuła</vt:lpstr>
      <vt:lpstr>Muchomorowa!Obszar_wydruku</vt:lpstr>
      <vt:lpstr>'Strona tytułowa'!Obszar_wydruku</vt:lpstr>
      <vt:lpstr>Muchomorowa!Tytuły_wydruku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2022-08-16T06:07:32Z</cp:lastPrinted>
  <dcterms:created xsi:type="dcterms:W3CDTF">2013-05-29T11:09:02Z</dcterms:created>
  <dcterms:modified xsi:type="dcterms:W3CDTF">2022-10-25T09:57:59Z</dcterms:modified>
  <cp:category/>
  <cp:contentStatus/>
</cp:coreProperties>
</file>